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ma kiranti\Downloads\arsiv 1\"/>
    </mc:Choice>
  </mc:AlternateContent>
  <xr:revisionPtr revIDLastSave="0" documentId="8_{218DAC38-65B6-465B-9EC1-94BE7E14B52D}" xr6:coauthVersionLast="47" xr6:coauthVersionMax="47" xr10:uidLastSave="{00000000-0000-0000-0000-000000000000}"/>
  <bookViews>
    <workbookView xWindow="-110" yWindow="-110" windowWidth="19420" windowHeight="10300" activeTab="3" xr2:uid="{23C6E7B5-B503-4C5E-914D-BDB5059C926A}"/>
  </bookViews>
  <sheets>
    <sheet name="Orlep warna" sheetId="8" r:id="rId1"/>
    <sheet name="Orlep aroma" sheetId="9" r:id="rId2"/>
    <sheet name="Orlep rasa" sheetId="10" r:id="rId3"/>
    <sheet name="Orlep tekstur" sheetId="11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3" i="11" l="1"/>
  <c r="V48" i="11"/>
  <c r="U53" i="11"/>
  <c r="U48" i="11"/>
  <c r="W49" i="10"/>
  <c r="V49" i="10"/>
  <c r="C43" i="8"/>
  <c r="X49" i="8" l="1"/>
  <c r="W49" i="8"/>
  <c r="L54" i="11" l="1"/>
  <c r="L54" i="10"/>
  <c r="L53" i="8"/>
  <c r="G35" i="8"/>
  <c r="L48" i="8" s="1"/>
  <c r="S35" i="8"/>
  <c r="D35" i="8"/>
  <c r="L45" i="8" s="1"/>
  <c r="M48" i="8"/>
  <c r="T47" i="8" l="1"/>
  <c r="U35" i="10"/>
  <c r="T52" i="10" s="1"/>
  <c r="M51" i="10" l="1"/>
  <c r="P35" i="11"/>
  <c r="Q35" i="11"/>
  <c r="R35" i="11"/>
  <c r="S35" i="11"/>
  <c r="T35" i="11"/>
  <c r="U35" i="11"/>
  <c r="V35" i="11"/>
  <c r="W35" i="11"/>
  <c r="S45" i="11" l="1"/>
  <c r="U45" i="11" s="1"/>
  <c r="M50" i="11"/>
  <c r="S49" i="11"/>
  <c r="M46" i="11"/>
  <c r="S53" i="11"/>
  <c r="M51" i="11"/>
  <c r="S47" i="11"/>
  <c r="M53" i="11"/>
  <c r="S52" i="11"/>
  <c r="M49" i="11"/>
  <c r="S46" i="11"/>
  <c r="M47" i="11"/>
  <c r="S48" i="11"/>
  <c r="M52" i="11"/>
  <c r="S50" i="11"/>
  <c r="M48" i="11"/>
  <c r="C45" i="11"/>
  <c r="C44" i="11"/>
  <c r="P36" i="11"/>
  <c r="Q36" i="11"/>
  <c r="R36" i="11"/>
  <c r="S36" i="11"/>
  <c r="T36" i="11"/>
  <c r="U36" i="11"/>
  <c r="V36" i="11"/>
  <c r="W36" i="11"/>
  <c r="O36" i="11"/>
  <c r="O35" i="11"/>
  <c r="X6" i="11"/>
  <c r="X7" i="11"/>
  <c r="X8" i="11"/>
  <c r="X9" i="11"/>
  <c r="X10" i="11"/>
  <c r="X11" i="11"/>
  <c r="X12" i="11"/>
  <c r="X13" i="11"/>
  <c r="X14" i="11"/>
  <c r="X15" i="11"/>
  <c r="X16" i="11"/>
  <c r="X17" i="11"/>
  <c r="X18" i="11"/>
  <c r="X19" i="11"/>
  <c r="X20" i="11"/>
  <c r="X21" i="11"/>
  <c r="X22" i="11"/>
  <c r="X23" i="11"/>
  <c r="X24" i="11"/>
  <c r="X25" i="11"/>
  <c r="X26" i="11"/>
  <c r="X27" i="11"/>
  <c r="X28" i="11"/>
  <c r="X29" i="11"/>
  <c r="X30" i="11"/>
  <c r="X31" i="11"/>
  <c r="X32" i="11"/>
  <c r="X33" i="11"/>
  <c r="X34" i="11"/>
  <c r="X5" i="11"/>
  <c r="S51" i="11" l="1"/>
  <c r="M45" i="11"/>
  <c r="C45" i="10" l="1"/>
  <c r="P36" i="10" l="1"/>
  <c r="Q36" i="10"/>
  <c r="R36" i="10"/>
  <c r="S36" i="10"/>
  <c r="T36" i="10"/>
  <c r="U36" i="10"/>
  <c r="V36" i="10"/>
  <c r="W36" i="10"/>
  <c r="O36" i="10"/>
  <c r="P35" i="10"/>
  <c r="Q35" i="10"/>
  <c r="R35" i="10"/>
  <c r="S35" i="10"/>
  <c r="T35" i="10"/>
  <c r="V35" i="10"/>
  <c r="W35" i="10"/>
  <c r="O35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25" i="10"/>
  <c r="X26" i="10"/>
  <c r="X27" i="10"/>
  <c r="X28" i="10"/>
  <c r="X29" i="10"/>
  <c r="X30" i="10"/>
  <c r="X31" i="10"/>
  <c r="X32" i="10"/>
  <c r="X33" i="10"/>
  <c r="X34" i="10"/>
  <c r="X5" i="10"/>
  <c r="M52" i="9"/>
  <c r="M51" i="9"/>
  <c r="M50" i="9"/>
  <c r="M49" i="9"/>
  <c r="M48" i="9"/>
  <c r="P35" i="9"/>
  <c r="Q35" i="9"/>
  <c r="R35" i="9"/>
  <c r="S35" i="9"/>
  <c r="M47" i="9"/>
  <c r="M46" i="9"/>
  <c r="M45" i="9"/>
  <c r="M44" i="9"/>
  <c r="L52" i="9"/>
  <c r="L51" i="9"/>
  <c r="L50" i="9"/>
  <c r="L49" i="9"/>
  <c r="L48" i="9"/>
  <c r="L47" i="9"/>
  <c r="L46" i="9"/>
  <c r="L45" i="9"/>
  <c r="L44" i="9"/>
  <c r="C44" i="9"/>
  <c r="C43" i="9"/>
  <c r="P36" i="9"/>
  <c r="Q36" i="9"/>
  <c r="R36" i="9"/>
  <c r="S36" i="9"/>
  <c r="T36" i="9"/>
  <c r="U36" i="9"/>
  <c r="V36" i="9"/>
  <c r="W36" i="9"/>
  <c r="O36" i="9"/>
  <c r="T35" i="9"/>
  <c r="U35" i="9"/>
  <c r="V35" i="9"/>
  <c r="W35" i="9"/>
  <c r="O35" i="9"/>
  <c r="T45" i="10" l="1"/>
  <c r="V45" i="10" s="1"/>
  <c r="M50" i="10"/>
  <c r="T47" i="10"/>
  <c r="M46" i="10"/>
  <c r="T51" i="10"/>
  <c r="M45" i="10"/>
  <c r="C44" i="10"/>
  <c r="T48" i="10"/>
  <c r="M53" i="10"/>
  <c r="T53" i="10"/>
  <c r="M48" i="10"/>
  <c r="T50" i="10"/>
  <c r="M49" i="10"/>
  <c r="T49" i="10"/>
  <c r="M52" i="10"/>
  <c r="T46" i="10"/>
  <c r="M47" i="10"/>
  <c r="X6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X28" i="9"/>
  <c r="X29" i="9"/>
  <c r="X30" i="9"/>
  <c r="X31" i="9"/>
  <c r="X32" i="9"/>
  <c r="X33" i="9"/>
  <c r="X34" i="9"/>
  <c r="X5" i="9"/>
  <c r="C44" i="8" l="1"/>
  <c r="P36" i="8" l="1"/>
  <c r="Q36" i="8"/>
  <c r="R36" i="8"/>
  <c r="S36" i="8"/>
  <c r="T36" i="8"/>
  <c r="U36" i="8"/>
  <c r="V36" i="8"/>
  <c r="W36" i="8"/>
  <c r="O36" i="8"/>
  <c r="P35" i="8"/>
  <c r="M45" i="8" s="1"/>
  <c r="Q35" i="8"/>
  <c r="M46" i="8" s="1"/>
  <c r="R35" i="8"/>
  <c r="M47" i="8" s="1"/>
  <c r="T35" i="8"/>
  <c r="M49" i="8" s="1"/>
  <c r="U35" i="8"/>
  <c r="M50" i="8" s="1"/>
  <c r="V35" i="8"/>
  <c r="M51" i="8" s="1"/>
  <c r="W35" i="8"/>
  <c r="M52" i="8" s="1"/>
  <c r="O35" i="8"/>
  <c r="M44" i="8" s="1"/>
  <c r="X6" i="8"/>
  <c r="X7" i="8"/>
  <c r="X8" i="8"/>
  <c r="X9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4" i="8"/>
  <c r="X5" i="8"/>
  <c r="U51" i="8" l="1"/>
  <c r="U52" i="8"/>
  <c r="U46" i="8"/>
  <c r="U50" i="8"/>
  <c r="U44" i="8"/>
  <c r="W44" i="8" s="1"/>
  <c r="U47" i="8"/>
  <c r="U49" i="8"/>
  <c r="U45" i="8"/>
  <c r="U48" i="8"/>
  <c r="D35" i="11"/>
  <c r="E35" i="11"/>
  <c r="F35" i="11"/>
  <c r="G35" i="11"/>
  <c r="H35" i="11"/>
  <c r="I35" i="11"/>
  <c r="J35" i="11"/>
  <c r="K35" i="11"/>
  <c r="C3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5" i="11"/>
  <c r="D35" i="10"/>
  <c r="E35" i="10"/>
  <c r="F35" i="10"/>
  <c r="G35" i="10"/>
  <c r="H35" i="10"/>
  <c r="I35" i="10"/>
  <c r="J35" i="10"/>
  <c r="K35" i="10"/>
  <c r="C3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5" i="10"/>
  <c r="D35" i="9"/>
  <c r="E35" i="9"/>
  <c r="F35" i="9"/>
  <c r="G35" i="9"/>
  <c r="H35" i="9"/>
  <c r="I35" i="9"/>
  <c r="J35" i="9"/>
  <c r="K35" i="9"/>
  <c r="C3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5" i="9"/>
  <c r="R53" i="11" l="1"/>
  <c r="L51" i="11"/>
  <c r="R51" i="11"/>
  <c r="L45" i="11"/>
  <c r="R45" i="11"/>
  <c r="L50" i="11"/>
  <c r="R49" i="11"/>
  <c r="L46" i="11"/>
  <c r="R47" i="11"/>
  <c r="L53" i="11"/>
  <c r="R52" i="11"/>
  <c r="L49" i="11"/>
  <c r="R46" i="11"/>
  <c r="L47" i="11"/>
  <c r="R48" i="11"/>
  <c r="L52" i="11"/>
  <c r="R50" i="11"/>
  <c r="L48" i="11"/>
  <c r="S46" i="10"/>
  <c r="L47" i="10"/>
  <c r="S49" i="10"/>
  <c r="L52" i="10"/>
  <c r="S53" i="10"/>
  <c r="L48" i="10"/>
  <c r="S52" i="10"/>
  <c r="L51" i="10"/>
  <c r="S51" i="10"/>
  <c r="L45" i="10"/>
  <c r="S45" i="10"/>
  <c r="L50" i="10"/>
  <c r="S47" i="10"/>
  <c r="L46" i="10"/>
  <c r="S48" i="10"/>
  <c r="L53" i="10"/>
  <c r="S50" i="10"/>
  <c r="L49" i="10"/>
  <c r="E35" i="8"/>
  <c r="F35" i="8"/>
  <c r="T48" i="8"/>
  <c r="H35" i="8"/>
  <c r="L49" i="8" s="1"/>
  <c r="I35" i="8"/>
  <c r="J35" i="8"/>
  <c r="K35" i="8"/>
  <c r="C3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5" i="8"/>
  <c r="T45" i="8" l="1"/>
  <c r="L52" i="8"/>
  <c r="T50" i="8"/>
  <c r="L44" i="8"/>
  <c r="T49" i="8"/>
  <c r="L51" i="8"/>
  <c r="T52" i="8"/>
  <c r="L47" i="8"/>
  <c r="T51" i="8"/>
  <c r="L50" i="8"/>
  <c r="T46" i="8"/>
  <c r="L46" i="8"/>
</calcChain>
</file>

<file path=xl/sharedStrings.xml><?xml version="1.0" encoding="utf-8"?>
<sst xmlns="http://schemas.openxmlformats.org/spreadsheetml/2006/main" count="254" uniqueCount="57">
  <si>
    <t xml:space="preserve">Organoleptik warna </t>
  </si>
  <si>
    <t xml:space="preserve">panelis </t>
  </si>
  <si>
    <t>S1G1/919</t>
  </si>
  <si>
    <t>S1G2/621</t>
  </si>
  <si>
    <t>S1G3/414</t>
  </si>
  <si>
    <t>S2G1/221</t>
  </si>
  <si>
    <t>S2G2/717</t>
  </si>
  <si>
    <t>S2G3/521</t>
  </si>
  <si>
    <t>S3G1/818</t>
  </si>
  <si>
    <t>S3G2/321</t>
  </si>
  <si>
    <t>S3G3/111</t>
  </si>
  <si>
    <t>Kode Sampel</t>
  </si>
  <si>
    <t>Total</t>
  </si>
  <si>
    <t>Rata-rata</t>
  </si>
  <si>
    <t xml:space="preserve">Organoleptik Aroma </t>
  </si>
  <si>
    <t xml:space="preserve">Panelis </t>
  </si>
  <si>
    <t xml:space="preserve">Total </t>
  </si>
  <si>
    <t xml:space="preserve">Organoleptik Rasa </t>
  </si>
  <si>
    <t>Organoleptik Tekstur</t>
  </si>
  <si>
    <t xml:space="preserve">Rank </t>
  </si>
  <si>
    <t>S1G1</t>
  </si>
  <si>
    <t>S1G2</t>
  </si>
  <si>
    <t>S1G3</t>
  </si>
  <si>
    <t>S2G1</t>
  </si>
  <si>
    <t>S2G2</t>
  </si>
  <si>
    <t>S2G3</t>
  </si>
  <si>
    <t>S3G1</t>
  </si>
  <si>
    <t>S3G2</t>
  </si>
  <si>
    <t>S3G3</t>
  </si>
  <si>
    <t xml:space="preserve">Perlakuan </t>
  </si>
  <si>
    <t>T</t>
  </si>
  <si>
    <t>X2</t>
  </si>
  <si>
    <t>H0 Ditolak</t>
  </si>
  <si>
    <t>T&gt;X2</t>
  </si>
  <si>
    <t>T&lt;X2</t>
  </si>
  <si>
    <t>H0 Diterima</t>
  </si>
  <si>
    <t>Titik Kritis</t>
  </si>
  <si>
    <t>tn</t>
  </si>
  <si>
    <t>S1G1 (konsentrasi Stevia 0,5% : Gelatin 5%)</t>
  </si>
  <si>
    <t>S1G2 (konsentrasi Stevia 0,5% : Gelatin 10%)</t>
  </si>
  <si>
    <t>Perlakuan</t>
  </si>
  <si>
    <t>S1G3 (konsentrasi Stevia 0,5% : Gelatin 15%)</t>
  </si>
  <si>
    <t>S2G1 (konsentrasi Stevia 1% : Gelatin 5%)</t>
  </si>
  <si>
    <t>S2G2 (konsentrasi Stevia 1% : Gelatin 10%)</t>
  </si>
  <si>
    <t>S2G3 (konsentrasi Stevia 1% : Gelatin 15%)</t>
  </si>
  <si>
    <t>S3G1 (konsentrasi Stevia 1,5% : Gelatin 5%)</t>
  </si>
  <si>
    <t>S3G2 (konsentrasi Stevia 1,5% : Gelatin 10%)</t>
  </si>
  <si>
    <t>S3G3 (konsentrasi Stevia 1,5% : Gelatin 15%)</t>
  </si>
  <si>
    <t xml:space="preserve">Total Rangking </t>
  </si>
  <si>
    <t>Total rangking</t>
  </si>
  <si>
    <t>Notasi</t>
  </si>
  <si>
    <t xml:space="preserve">Notasi </t>
  </si>
  <si>
    <t>a</t>
  </si>
  <si>
    <t>b</t>
  </si>
  <si>
    <t>ab</t>
  </si>
  <si>
    <t>c</t>
  </si>
  <si>
    <t>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</si>
</sst>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/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9" xfId="0" applyBorder="1"/>
    <xf numFmtId="0" fontId="0" fillId="3" borderId="1" xfId="0" applyFill="1" applyBorder="1" applyAlignment="1">
      <alignment horizontal="center"/>
    </xf>
    <xf numFmtId="0" fontId="0" fillId="0" borderId="7" xfId="0" applyBorder="1"/>
    <xf numFmtId="164" fontId="0" fillId="0" borderId="7" xfId="0" applyNumberFormat="1" applyBorder="1"/>
    <xf numFmtId="0" fontId="0" fillId="0" borderId="11" xfId="0" applyBorder="1"/>
    <xf numFmtId="2" fontId="0" fillId="0" borderId="7" xfId="0" applyNumberFormat="1" applyBorder="1"/>
    <xf numFmtId="2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4" borderId="0" xfId="0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0" borderId="0" xfId="0" applyNumberFormat="1"/>
    <xf numFmtId="0" fontId="4" fillId="0" borderId="0" xfId="0" applyFont="1"/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2" fontId="0" fillId="0" borderId="11" xfId="0" applyNumberFormat="1" applyBorder="1"/>
    <xf numFmtId="2" fontId="0" fillId="0" borderId="1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D0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36811</xdr:colOff>
      <xdr:row>37</xdr:row>
      <xdr:rowOff>46015</xdr:rowOff>
    </xdr:from>
    <xdr:to>
      <xdr:col>9</xdr:col>
      <xdr:colOff>97578</xdr:colOff>
      <xdr:row>41</xdr:row>
      <xdr:rowOff>126718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59FB120-CA67-4272-7532-9B151A060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202" y="6966595"/>
          <a:ext cx="4919898" cy="8169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14432</xdr:colOff>
      <xdr:row>36</xdr:row>
      <xdr:rowOff>43295</xdr:rowOff>
    </xdr:from>
    <xdr:to>
      <xdr:col>9</xdr:col>
      <xdr:colOff>85015</xdr:colOff>
      <xdr:row>40</xdr:row>
      <xdr:rowOff>107081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AAB2354C-5723-483E-8E1C-358820A9835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20568" y="6905625"/>
          <a:ext cx="4919674" cy="814240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129152</xdr:rowOff>
    </xdr:from>
    <xdr:to>
      <xdr:col>9</xdr:col>
      <xdr:colOff>54639</xdr:colOff>
      <xdr:row>40</xdr:row>
      <xdr:rowOff>182307</xdr:rowOff>
    </xdr:to>
    <xdr:pic>
      <xdr:nvPicPr>
        <xdr:cNvPr id="3" name="Picture 2" descr=" ">
          <a:extLst>
            <a:ext uri="{FF2B5EF4-FFF2-40B4-BE49-F238E27FC236}">
              <a16:creationId xmlns:a16="http://schemas.microsoft.com/office/drawing/2014/main" id="{A1EBB073-5EFA-41FC-BD6A-1242A0636C3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13475" y="6834321"/>
          <a:ext cx="4962435" cy="785020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9</xdr:col>
      <xdr:colOff>51768</xdr:colOff>
      <xdr:row>41</xdr:row>
      <xdr:rowOff>65353</xdr:rowOff>
    </xdr:to>
    <xdr:pic>
      <xdr:nvPicPr>
        <xdr:cNvPr id="3" name="Picture 2" descr=" ">
          <a:extLst>
            <a:ext uri="{FF2B5EF4-FFF2-40B4-BE49-F238E27FC236}">
              <a16:creationId xmlns:a16="http://schemas.microsoft.com/office/drawing/2014/main" id="{61CBEF34-409E-4326-AC29-DD99C5ED6EA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13833" y="6773333"/>
          <a:ext cx="4962435" cy="785020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A4331-88F0-4BEF-930C-D16807323DCE}">
  <dimension ref="B1:X53"/>
  <sheetViews>
    <sheetView topLeftCell="A38" zoomScale="69" zoomScaleNormal="69" workbookViewId="0">
      <selection activeCell="M59" sqref="M59"/>
    </sheetView>
  </sheetViews>
  <sheetFormatPr defaultRowHeight="14.5" x14ac:dyDescent="0.35"/>
  <cols>
    <col min="12" max="12" width="16.7265625" customWidth="1"/>
    <col min="13" max="13" width="17.1796875" customWidth="1"/>
    <col min="14" max="14" width="17.453125" customWidth="1"/>
    <col min="20" max="20" width="11.7265625" customWidth="1"/>
    <col min="21" max="21" width="14.1796875" customWidth="1"/>
  </cols>
  <sheetData>
    <row r="1" spans="2:24" ht="23.5" x14ac:dyDescent="0.55000000000000004">
      <c r="G1" s="1" t="s">
        <v>0</v>
      </c>
    </row>
    <row r="3" spans="2:24" x14ac:dyDescent="0.35">
      <c r="B3" s="37" t="s">
        <v>1</v>
      </c>
      <c r="C3" s="42"/>
      <c r="D3" s="42"/>
      <c r="E3" s="42"/>
      <c r="F3" s="42"/>
      <c r="G3" s="42" t="s">
        <v>11</v>
      </c>
      <c r="H3" s="42"/>
      <c r="I3" s="42"/>
      <c r="J3" s="42"/>
      <c r="K3" s="42"/>
      <c r="L3" s="37" t="s">
        <v>12</v>
      </c>
      <c r="N3" s="12" t="s">
        <v>19</v>
      </c>
      <c r="O3" s="7"/>
      <c r="P3" s="8"/>
      <c r="Q3" s="8"/>
      <c r="R3" s="8"/>
      <c r="S3" s="9" t="s">
        <v>29</v>
      </c>
      <c r="T3" s="7"/>
      <c r="U3" s="8"/>
      <c r="V3" s="8"/>
      <c r="W3" s="9"/>
      <c r="X3" s="3" t="s">
        <v>16</v>
      </c>
    </row>
    <row r="4" spans="2:24" x14ac:dyDescent="0.35">
      <c r="B4" s="41"/>
      <c r="C4" s="42" t="s">
        <v>2</v>
      </c>
      <c r="D4" s="42" t="s">
        <v>3</v>
      </c>
      <c r="E4" s="42" t="s">
        <v>4</v>
      </c>
      <c r="F4" s="42" t="s">
        <v>5</v>
      </c>
      <c r="G4" s="42" t="s">
        <v>6</v>
      </c>
      <c r="H4" s="42" t="s">
        <v>7</v>
      </c>
      <c r="I4" s="42" t="s">
        <v>8</v>
      </c>
      <c r="J4" s="42" t="s">
        <v>9</v>
      </c>
      <c r="K4" s="42" t="s">
        <v>10</v>
      </c>
      <c r="L4" s="41"/>
      <c r="M4" s="2"/>
      <c r="N4" s="4" t="s">
        <v>15</v>
      </c>
      <c r="O4" s="4" t="s">
        <v>20</v>
      </c>
      <c r="P4" s="4" t="s">
        <v>21</v>
      </c>
      <c r="Q4" s="4" t="s">
        <v>22</v>
      </c>
      <c r="R4" s="4" t="s">
        <v>23</v>
      </c>
      <c r="S4" s="4" t="s">
        <v>24</v>
      </c>
      <c r="T4" s="4" t="s">
        <v>25</v>
      </c>
      <c r="U4" s="4" t="s">
        <v>26</v>
      </c>
      <c r="V4" s="4" t="s">
        <v>27</v>
      </c>
      <c r="W4" s="4" t="s">
        <v>28</v>
      </c>
      <c r="X4" s="5"/>
    </row>
    <row r="5" spans="2:24" x14ac:dyDescent="0.35">
      <c r="B5" s="4">
        <v>1</v>
      </c>
      <c r="C5" s="4">
        <v>4</v>
      </c>
      <c r="D5" s="4">
        <v>4</v>
      </c>
      <c r="E5" s="4">
        <v>4</v>
      </c>
      <c r="F5" s="4">
        <v>2</v>
      </c>
      <c r="G5" s="4">
        <v>2</v>
      </c>
      <c r="H5" s="4">
        <v>2</v>
      </c>
      <c r="I5" s="4">
        <v>1</v>
      </c>
      <c r="J5" s="4">
        <v>4</v>
      </c>
      <c r="K5" s="4">
        <v>1</v>
      </c>
      <c r="L5" s="4">
        <f>SUM(C5:J5)</f>
        <v>23</v>
      </c>
      <c r="N5" s="4">
        <v>1</v>
      </c>
      <c r="O5" s="25">
        <v>7.5</v>
      </c>
      <c r="P5" s="25">
        <v>7.5</v>
      </c>
      <c r="Q5" s="25">
        <v>7.5</v>
      </c>
      <c r="R5" s="25">
        <v>4</v>
      </c>
      <c r="S5" s="25">
        <v>4</v>
      </c>
      <c r="T5" s="25">
        <v>4</v>
      </c>
      <c r="U5" s="25">
        <v>1.5</v>
      </c>
      <c r="V5" s="25">
        <v>7.5</v>
      </c>
      <c r="W5" s="25">
        <v>1.5</v>
      </c>
      <c r="X5" s="4">
        <f>SUM(O5:W5)</f>
        <v>45</v>
      </c>
    </row>
    <row r="6" spans="2:24" x14ac:dyDescent="0.35">
      <c r="B6" s="4">
        <v>2</v>
      </c>
      <c r="C6" s="4">
        <v>4</v>
      </c>
      <c r="D6" s="4">
        <v>4</v>
      </c>
      <c r="E6" s="4">
        <v>3</v>
      </c>
      <c r="F6" s="4">
        <v>5</v>
      </c>
      <c r="G6" s="4">
        <v>4</v>
      </c>
      <c r="H6" s="4">
        <v>4</v>
      </c>
      <c r="I6" s="4">
        <v>5</v>
      </c>
      <c r="J6" s="4">
        <v>4</v>
      </c>
      <c r="K6" s="4">
        <v>3</v>
      </c>
      <c r="L6" s="4">
        <f t="shared" ref="L6:L34" si="0">SUM(C6:J6)</f>
        <v>33</v>
      </c>
      <c r="N6" s="4">
        <v>2</v>
      </c>
      <c r="O6" s="25">
        <v>5</v>
      </c>
      <c r="P6" s="25">
        <v>5</v>
      </c>
      <c r="Q6" s="25">
        <v>1.5</v>
      </c>
      <c r="R6" s="25">
        <v>8.5</v>
      </c>
      <c r="S6" s="25">
        <v>5</v>
      </c>
      <c r="T6" s="25">
        <v>5</v>
      </c>
      <c r="U6" s="25">
        <v>8.5</v>
      </c>
      <c r="V6" s="25">
        <v>5</v>
      </c>
      <c r="W6" s="25">
        <v>1.5</v>
      </c>
      <c r="X6" s="4">
        <f t="shared" ref="X6:X34" si="1">SUM(O6:W6)</f>
        <v>45</v>
      </c>
    </row>
    <row r="7" spans="2:24" x14ac:dyDescent="0.35">
      <c r="B7" s="4">
        <v>3</v>
      </c>
      <c r="C7" s="4">
        <v>2</v>
      </c>
      <c r="D7" s="4">
        <v>3</v>
      </c>
      <c r="E7" s="4">
        <v>3</v>
      </c>
      <c r="F7" s="4">
        <v>4</v>
      </c>
      <c r="G7" s="4">
        <v>2</v>
      </c>
      <c r="H7" s="4">
        <v>1</v>
      </c>
      <c r="I7" s="4">
        <v>4</v>
      </c>
      <c r="J7" s="4">
        <v>3</v>
      </c>
      <c r="K7" s="4">
        <v>1</v>
      </c>
      <c r="L7" s="4">
        <f t="shared" si="0"/>
        <v>22</v>
      </c>
      <c r="N7" s="4">
        <v>3</v>
      </c>
      <c r="O7" s="25">
        <v>3.5</v>
      </c>
      <c r="P7" s="25">
        <v>6</v>
      </c>
      <c r="Q7" s="25">
        <v>6</v>
      </c>
      <c r="R7" s="25">
        <v>8.5</v>
      </c>
      <c r="S7" s="25">
        <v>3.5</v>
      </c>
      <c r="T7" s="25">
        <v>1.5</v>
      </c>
      <c r="U7" s="25">
        <v>8.5</v>
      </c>
      <c r="V7" s="25">
        <v>6</v>
      </c>
      <c r="W7" s="25">
        <v>1.5</v>
      </c>
      <c r="X7" s="4">
        <f t="shared" si="1"/>
        <v>45</v>
      </c>
    </row>
    <row r="8" spans="2:24" x14ac:dyDescent="0.35">
      <c r="B8" s="4">
        <v>4</v>
      </c>
      <c r="C8" s="4">
        <v>5</v>
      </c>
      <c r="D8" s="4">
        <v>4</v>
      </c>
      <c r="E8" s="4">
        <v>4</v>
      </c>
      <c r="F8" s="4">
        <v>5</v>
      </c>
      <c r="G8" s="4">
        <v>3</v>
      </c>
      <c r="H8" s="4">
        <v>3</v>
      </c>
      <c r="I8" s="4">
        <v>5</v>
      </c>
      <c r="J8" s="4">
        <v>5</v>
      </c>
      <c r="K8" s="4">
        <v>4</v>
      </c>
      <c r="L8" s="4">
        <f t="shared" si="0"/>
        <v>34</v>
      </c>
      <c r="N8" s="4">
        <v>4</v>
      </c>
      <c r="O8" s="25">
        <v>7.5</v>
      </c>
      <c r="P8" s="25">
        <v>4</v>
      </c>
      <c r="Q8" s="25">
        <v>4</v>
      </c>
      <c r="R8" s="25">
        <v>7.5</v>
      </c>
      <c r="S8" s="25">
        <v>1.5</v>
      </c>
      <c r="T8" s="25">
        <v>1.5</v>
      </c>
      <c r="U8" s="25">
        <v>7.5</v>
      </c>
      <c r="V8" s="25">
        <v>7.5</v>
      </c>
      <c r="W8" s="25">
        <v>4</v>
      </c>
      <c r="X8" s="4">
        <f t="shared" si="1"/>
        <v>45</v>
      </c>
    </row>
    <row r="9" spans="2:24" x14ac:dyDescent="0.35">
      <c r="B9" s="4">
        <v>5</v>
      </c>
      <c r="C9" s="4">
        <v>4</v>
      </c>
      <c r="D9" s="4">
        <v>4</v>
      </c>
      <c r="E9" s="4">
        <v>4</v>
      </c>
      <c r="F9" s="4">
        <v>4</v>
      </c>
      <c r="G9" s="4">
        <v>4</v>
      </c>
      <c r="H9" s="4">
        <v>4</v>
      </c>
      <c r="I9" s="4">
        <v>4</v>
      </c>
      <c r="J9" s="4">
        <v>4</v>
      </c>
      <c r="K9" s="4">
        <v>4</v>
      </c>
      <c r="L9" s="4">
        <f t="shared" si="0"/>
        <v>32</v>
      </c>
      <c r="N9" s="4">
        <v>5</v>
      </c>
      <c r="O9" s="25">
        <v>5</v>
      </c>
      <c r="P9" s="25">
        <v>5</v>
      </c>
      <c r="Q9" s="25">
        <v>5</v>
      </c>
      <c r="R9" s="25">
        <v>5</v>
      </c>
      <c r="S9" s="25">
        <v>5</v>
      </c>
      <c r="T9" s="25">
        <v>5</v>
      </c>
      <c r="U9" s="25">
        <v>5</v>
      </c>
      <c r="V9" s="25">
        <v>5</v>
      </c>
      <c r="W9" s="25">
        <v>5</v>
      </c>
      <c r="X9" s="4">
        <f t="shared" si="1"/>
        <v>45</v>
      </c>
    </row>
    <row r="10" spans="2:24" x14ac:dyDescent="0.35">
      <c r="B10" s="4">
        <v>6</v>
      </c>
      <c r="C10" s="4">
        <v>2</v>
      </c>
      <c r="D10" s="4">
        <v>3</v>
      </c>
      <c r="E10" s="4">
        <v>2</v>
      </c>
      <c r="F10" s="4">
        <v>5</v>
      </c>
      <c r="G10" s="4">
        <v>3</v>
      </c>
      <c r="H10" s="4">
        <v>2</v>
      </c>
      <c r="I10" s="4">
        <v>2</v>
      </c>
      <c r="J10" s="4">
        <v>5</v>
      </c>
      <c r="K10" s="4">
        <v>5</v>
      </c>
      <c r="L10" s="4">
        <f t="shared" si="0"/>
        <v>24</v>
      </c>
      <c r="N10" s="4">
        <v>6</v>
      </c>
      <c r="O10" s="25">
        <v>2.5</v>
      </c>
      <c r="P10" s="25">
        <v>5.5</v>
      </c>
      <c r="Q10" s="25">
        <v>2.5</v>
      </c>
      <c r="R10" s="25">
        <v>8</v>
      </c>
      <c r="S10" s="25">
        <v>5.5</v>
      </c>
      <c r="T10" s="25">
        <v>2.5</v>
      </c>
      <c r="U10" s="25">
        <v>2.5</v>
      </c>
      <c r="V10" s="25">
        <v>8</v>
      </c>
      <c r="W10" s="25">
        <v>8</v>
      </c>
      <c r="X10" s="4">
        <f t="shared" si="1"/>
        <v>45</v>
      </c>
    </row>
    <row r="11" spans="2:24" x14ac:dyDescent="0.35">
      <c r="B11" s="4">
        <v>7</v>
      </c>
      <c r="C11" s="4">
        <v>5</v>
      </c>
      <c r="D11" s="4">
        <v>3</v>
      </c>
      <c r="E11" s="4">
        <v>3</v>
      </c>
      <c r="F11" s="4">
        <v>5</v>
      </c>
      <c r="G11" s="4">
        <v>3</v>
      </c>
      <c r="H11" s="4">
        <v>3</v>
      </c>
      <c r="I11" s="4">
        <v>4</v>
      </c>
      <c r="J11" s="4">
        <v>4</v>
      </c>
      <c r="K11" s="4">
        <v>4</v>
      </c>
      <c r="L11" s="4">
        <f t="shared" si="0"/>
        <v>30</v>
      </c>
      <c r="N11" s="4">
        <v>7</v>
      </c>
      <c r="O11" s="25">
        <v>8.5</v>
      </c>
      <c r="P11" s="25">
        <v>2.5</v>
      </c>
      <c r="Q11" s="25">
        <v>2.5</v>
      </c>
      <c r="R11" s="25">
        <v>8.5</v>
      </c>
      <c r="S11" s="25">
        <v>2.5</v>
      </c>
      <c r="T11" s="25">
        <v>2.5</v>
      </c>
      <c r="U11" s="25">
        <v>6</v>
      </c>
      <c r="V11" s="25">
        <v>6</v>
      </c>
      <c r="W11" s="25">
        <v>6</v>
      </c>
      <c r="X11" s="4">
        <f t="shared" si="1"/>
        <v>45</v>
      </c>
    </row>
    <row r="12" spans="2:24" x14ac:dyDescent="0.35">
      <c r="B12" s="4">
        <v>8</v>
      </c>
      <c r="C12" s="4">
        <v>4</v>
      </c>
      <c r="D12" s="4">
        <v>2</v>
      </c>
      <c r="E12" s="4">
        <v>1</v>
      </c>
      <c r="F12" s="4">
        <v>4</v>
      </c>
      <c r="G12" s="4">
        <v>2</v>
      </c>
      <c r="H12" s="4">
        <v>1</v>
      </c>
      <c r="I12" s="4">
        <v>4</v>
      </c>
      <c r="J12" s="4">
        <v>4</v>
      </c>
      <c r="K12" s="4">
        <v>1</v>
      </c>
      <c r="L12" s="4">
        <f t="shared" si="0"/>
        <v>22</v>
      </c>
      <c r="N12" s="4">
        <v>8</v>
      </c>
      <c r="O12" s="25">
        <v>7.5</v>
      </c>
      <c r="P12" s="25">
        <v>4.5</v>
      </c>
      <c r="Q12" s="25">
        <v>2</v>
      </c>
      <c r="R12" s="25">
        <v>7.5</v>
      </c>
      <c r="S12" s="25">
        <v>4.5</v>
      </c>
      <c r="T12" s="25">
        <v>2</v>
      </c>
      <c r="U12" s="25">
        <v>7.5</v>
      </c>
      <c r="V12" s="25">
        <v>7.5</v>
      </c>
      <c r="W12" s="25">
        <v>2</v>
      </c>
      <c r="X12" s="4">
        <f t="shared" si="1"/>
        <v>45</v>
      </c>
    </row>
    <row r="13" spans="2:24" x14ac:dyDescent="0.35">
      <c r="B13" s="4">
        <v>9</v>
      </c>
      <c r="C13" s="4">
        <v>4</v>
      </c>
      <c r="D13" s="4">
        <v>4</v>
      </c>
      <c r="E13" s="4">
        <v>4</v>
      </c>
      <c r="F13" s="4">
        <v>3</v>
      </c>
      <c r="G13" s="4">
        <v>4</v>
      </c>
      <c r="H13" s="4">
        <v>3</v>
      </c>
      <c r="I13" s="4">
        <v>4</v>
      </c>
      <c r="J13" s="4">
        <v>3</v>
      </c>
      <c r="K13" s="4">
        <v>3</v>
      </c>
      <c r="L13" s="4">
        <f t="shared" si="0"/>
        <v>29</v>
      </c>
      <c r="N13" s="4">
        <v>9</v>
      </c>
      <c r="O13" s="25">
        <v>7</v>
      </c>
      <c r="P13" s="25">
        <v>7</v>
      </c>
      <c r="Q13" s="25">
        <v>7</v>
      </c>
      <c r="R13" s="25">
        <v>2.5</v>
      </c>
      <c r="S13" s="25">
        <v>7</v>
      </c>
      <c r="T13" s="25">
        <v>2.5</v>
      </c>
      <c r="U13" s="25">
        <v>7</v>
      </c>
      <c r="V13" s="25">
        <v>2.5</v>
      </c>
      <c r="W13" s="25">
        <v>2.5</v>
      </c>
      <c r="X13" s="4">
        <f t="shared" si="1"/>
        <v>45</v>
      </c>
    </row>
    <row r="14" spans="2:24" x14ac:dyDescent="0.35">
      <c r="B14" s="4">
        <v>10</v>
      </c>
      <c r="C14" s="4">
        <v>4</v>
      </c>
      <c r="D14" s="4">
        <v>4</v>
      </c>
      <c r="E14" s="4">
        <v>4</v>
      </c>
      <c r="F14" s="4">
        <v>4</v>
      </c>
      <c r="G14" s="4">
        <v>4</v>
      </c>
      <c r="H14" s="4">
        <v>4</v>
      </c>
      <c r="I14" s="4">
        <v>5</v>
      </c>
      <c r="J14" s="4">
        <v>4</v>
      </c>
      <c r="K14" s="4">
        <v>4</v>
      </c>
      <c r="L14" s="4">
        <f t="shared" si="0"/>
        <v>33</v>
      </c>
      <c r="N14" s="4">
        <v>10</v>
      </c>
      <c r="O14" s="25">
        <v>4.5</v>
      </c>
      <c r="P14" s="25">
        <v>4.5</v>
      </c>
      <c r="Q14" s="25">
        <v>4.5</v>
      </c>
      <c r="R14" s="25">
        <v>4.5</v>
      </c>
      <c r="S14" s="25">
        <v>4.5</v>
      </c>
      <c r="T14" s="25">
        <v>4.5</v>
      </c>
      <c r="U14" s="25">
        <v>9</v>
      </c>
      <c r="V14" s="25">
        <v>4.5</v>
      </c>
      <c r="W14" s="25">
        <v>4.5</v>
      </c>
      <c r="X14" s="4">
        <f t="shared" si="1"/>
        <v>45</v>
      </c>
    </row>
    <row r="15" spans="2:24" x14ac:dyDescent="0.35">
      <c r="B15" s="4">
        <v>11</v>
      </c>
      <c r="C15" s="4">
        <v>5</v>
      </c>
      <c r="D15" s="4">
        <v>4</v>
      </c>
      <c r="E15" s="4">
        <v>4</v>
      </c>
      <c r="F15" s="4">
        <v>5</v>
      </c>
      <c r="G15" s="4">
        <v>4</v>
      </c>
      <c r="H15" s="4">
        <v>4</v>
      </c>
      <c r="I15" s="4">
        <v>5</v>
      </c>
      <c r="J15" s="4">
        <v>5</v>
      </c>
      <c r="K15" s="4">
        <v>4</v>
      </c>
      <c r="L15" s="4">
        <f t="shared" si="0"/>
        <v>36</v>
      </c>
      <c r="N15" s="4">
        <v>11</v>
      </c>
      <c r="O15" s="25">
        <v>7.5</v>
      </c>
      <c r="P15" s="25">
        <v>3</v>
      </c>
      <c r="Q15" s="25">
        <v>3</v>
      </c>
      <c r="R15" s="25">
        <v>7.5</v>
      </c>
      <c r="S15" s="25">
        <v>3</v>
      </c>
      <c r="T15" s="25">
        <v>3</v>
      </c>
      <c r="U15" s="25">
        <v>7.5</v>
      </c>
      <c r="V15" s="25">
        <v>7.5</v>
      </c>
      <c r="W15" s="25">
        <v>3</v>
      </c>
      <c r="X15" s="4">
        <f t="shared" si="1"/>
        <v>45</v>
      </c>
    </row>
    <row r="16" spans="2:24" x14ac:dyDescent="0.35">
      <c r="B16" s="4">
        <v>12</v>
      </c>
      <c r="C16" s="4">
        <v>5</v>
      </c>
      <c r="D16" s="4">
        <v>2</v>
      </c>
      <c r="E16" s="4">
        <v>4</v>
      </c>
      <c r="F16" s="4">
        <v>5</v>
      </c>
      <c r="G16" s="4">
        <v>4</v>
      </c>
      <c r="H16" s="4">
        <v>4</v>
      </c>
      <c r="I16" s="4">
        <v>5</v>
      </c>
      <c r="J16" s="4">
        <v>3</v>
      </c>
      <c r="K16" s="4">
        <v>4</v>
      </c>
      <c r="L16" s="4">
        <f t="shared" si="0"/>
        <v>32</v>
      </c>
      <c r="N16" s="4">
        <v>12</v>
      </c>
      <c r="O16" s="25">
        <v>8</v>
      </c>
      <c r="P16" s="25">
        <v>1</v>
      </c>
      <c r="Q16" s="25">
        <v>4.5</v>
      </c>
      <c r="R16" s="25">
        <v>8</v>
      </c>
      <c r="S16" s="25">
        <v>4.5</v>
      </c>
      <c r="T16" s="25">
        <v>4.5</v>
      </c>
      <c r="U16" s="25">
        <v>8</v>
      </c>
      <c r="V16" s="25">
        <v>2</v>
      </c>
      <c r="W16" s="25">
        <v>4.5</v>
      </c>
      <c r="X16" s="4">
        <f t="shared" si="1"/>
        <v>45</v>
      </c>
    </row>
    <row r="17" spans="2:24" x14ac:dyDescent="0.35">
      <c r="B17" s="4">
        <v>13</v>
      </c>
      <c r="C17" s="4">
        <v>3</v>
      </c>
      <c r="D17" s="4">
        <v>2</v>
      </c>
      <c r="E17" s="4">
        <v>2</v>
      </c>
      <c r="F17" s="4">
        <v>4</v>
      </c>
      <c r="G17" s="4">
        <v>3</v>
      </c>
      <c r="H17" s="4">
        <v>3</v>
      </c>
      <c r="I17" s="4">
        <v>5</v>
      </c>
      <c r="J17" s="4">
        <v>4</v>
      </c>
      <c r="K17" s="4">
        <v>3</v>
      </c>
      <c r="L17" s="4">
        <f t="shared" si="0"/>
        <v>26</v>
      </c>
      <c r="N17" s="4">
        <v>13</v>
      </c>
      <c r="O17" s="25">
        <v>4.5</v>
      </c>
      <c r="P17" s="25">
        <v>1.5</v>
      </c>
      <c r="Q17" s="25">
        <v>1.5</v>
      </c>
      <c r="R17" s="25">
        <v>7.5</v>
      </c>
      <c r="S17" s="25">
        <v>4.5</v>
      </c>
      <c r="T17" s="25">
        <v>4.5</v>
      </c>
      <c r="U17" s="25">
        <v>9</v>
      </c>
      <c r="V17" s="25">
        <v>7.5</v>
      </c>
      <c r="W17" s="25">
        <v>4.5</v>
      </c>
      <c r="X17" s="4">
        <f t="shared" si="1"/>
        <v>45</v>
      </c>
    </row>
    <row r="18" spans="2:24" x14ac:dyDescent="0.35">
      <c r="B18" s="4">
        <v>14</v>
      </c>
      <c r="C18" s="4">
        <v>5</v>
      </c>
      <c r="D18" s="4">
        <v>4</v>
      </c>
      <c r="E18" s="4">
        <v>2</v>
      </c>
      <c r="F18" s="4">
        <v>5</v>
      </c>
      <c r="G18" s="4">
        <v>3</v>
      </c>
      <c r="H18" s="4">
        <v>2</v>
      </c>
      <c r="I18" s="4">
        <v>4</v>
      </c>
      <c r="J18" s="4">
        <v>4</v>
      </c>
      <c r="K18" s="4">
        <v>2</v>
      </c>
      <c r="L18" s="4">
        <f t="shared" si="0"/>
        <v>29</v>
      </c>
      <c r="N18" s="4">
        <v>14</v>
      </c>
      <c r="O18" s="25">
        <v>8.5</v>
      </c>
      <c r="P18" s="25">
        <v>6</v>
      </c>
      <c r="Q18" s="25">
        <v>2</v>
      </c>
      <c r="R18" s="25">
        <v>8.5</v>
      </c>
      <c r="S18" s="25">
        <v>4</v>
      </c>
      <c r="T18" s="25">
        <v>2</v>
      </c>
      <c r="U18" s="25">
        <v>6</v>
      </c>
      <c r="V18" s="25">
        <v>6</v>
      </c>
      <c r="W18" s="25">
        <v>2</v>
      </c>
      <c r="X18" s="4">
        <f t="shared" si="1"/>
        <v>45</v>
      </c>
    </row>
    <row r="19" spans="2:24" x14ac:dyDescent="0.35">
      <c r="B19" s="4">
        <v>15</v>
      </c>
      <c r="C19" s="4">
        <v>5</v>
      </c>
      <c r="D19" s="4">
        <v>4</v>
      </c>
      <c r="E19" s="4">
        <v>4</v>
      </c>
      <c r="F19" s="4">
        <v>5</v>
      </c>
      <c r="G19" s="4">
        <v>5</v>
      </c>
      <c r="H19" s="4">
        <v>4</v>
      </c>
      <c r="I19" s="4">
        <v>5</v>
      </c>
      <c r="J19" s="4">
        <v>4</v>
      </c>
      <c r="K19" s="4">
        <v>4</v>
      </c>
      <c r="L19" s="4">
        <f t="shared" si="0"/>
        <v>36</v>
      </c>
      <c r="N19" s="4">
        <v>15</v>
      </c>
      <c r="O19" s="25">
        <v>7.5</v>
      </c>
      <c r="P19" s="25">
        <v>3</v>
      </c>
      <c r="Q19" s="25">
        <v>3</v>
      </c>
      <c r="R19" s="25">
        <v>7.5</v>
      </c>
      <c r="S19" s="25">
        <v>7.5</v>
      </c>
      <c r="T19" s="25">
        <v>3</v>
      </c>
      <c r="U19" s="25">
        <v>7.5</v>
      </c>
      <c r="V19" s="25">
        <v>3</v>
      </c>
      <c r="W19" s="25">
        <v>3</v>
      </c>
      <c r="X19" s="4">
        <f t="shared" si="1"/>
        <v>45</v>
      </c>
    </row>
    <row r="20" spans="2:24" x14ac:dyDescent="0.35">
      <c r="B20" s="4">
        <v>16</v>
      </c>
      <c r="C20" s="4">
        <v>5</v>
      </c>
      <c r="D20" s="4">
        <v>4</v>
      </c>
      <c r="E20" s="4">
        <v>1</v>
      </c>
      <c r="F20" s="4">
        <v>5</v>
      </c>
      <c r="G20" s="4">
        <v>2</v>
      </c>
      <c r="H20" s="4">
        <v>1</v>
      </c>
      <c r="I20" s="4">
        <v>4</v>
      </c>
      <c r="J20" s="4">
        <v>4</v>
      </c>
      <c r="K20" s="4">
        <v>1</v>
      </c>
      <c r="L20" s="4">
        <f t="shared" si="0"/>
        <v>26</v>
      </c>
      <c r="N20" s="4">
        <v>16</v>
      </c>
      <c r="O20" s="25">
        <v>8.5</v>
      </c>
      <c r="P20" s="25">
        <v>6</v>
      </c>
      <c r="Q20" s="25">
        <v>2</v>
      </c>
      <c r="R20" s="25">
        <v>8.5</v>
      </c>
      <c r="S20" s="25">
        <v>4</v>
      </c>
      <c r="T20" s="25">
        <v>2</v>
      </c>
      <c r="U20" s="25">
        <v>6</v>
      </c>
      <c r="V20" s="25">
        <v>6</v>
      </c>
      <c r="W20" s="25">
        <v>2</v>
      </c>
      <c r="X20" s="4">
        <f t="shared" si="1"/>
        <v>45</v>
      </c>
    </row>
    <row r="21" spans="2:24" x14ac:dyDescent="0.35">
      <c r="B21" s="4">
        <v>17</v>
      </c>
      <c r="C21" s="4">
        <v>5</v>
      </c>
      <c r="D21" s="4">
        <v>4</v>
      </c>
      <c r="E21" s="4">
        <v>4</v>
      </c>
      <c r="F21" s="4">
        <v>4</v>
      </c>
      <c r="G21" s="4">
        <v>4</v>
      </c>
      <c r="H21" s="4">
        <v>4</v>
      </c>
      <c r="I21" s="4">
        <v>4</v>
      </c>
      <c r="J21" s="4">
        <v>4</v>
      </c>
      <c r="K21" s="4">
        <v>4</v>
      </c>
      <c r="L21" s="4">
        <f t="shared" si="0"/>
        <v>33</v>
      </c>
      <c r="N21" s="4">
        <v>17</v>
      </c>
      <c r="O21" s="25">
        <v>9</v>
      </c>
      <c r="P21" s="25">
        <v>4.5</v>
      </c>
      <c r="Q21" s="25">
        <v>4.5</v>
      </c>
      <c r="R21" s="25">
        <v>4.5</v>
      </c>
      <c r="S21" s="25">
        <v>4.5</v>
      </c>
      <c r="T21" s="25">
        <v>4.5</v>
      </c>
      <c r="U21" s="25">
        <v>4.5</v>
      </c>
      <c r="V21" s="25">
        <v>4.5</v>
      </c>
      <c r="W21" s="25">
        <v>4.5</v>
      </c>
      <c r="X21" s="4">
        <f t="shared" si="1"/>
        <v>45</v>
      </c>
    </row>
    <row r="22" spans="2:24" x14ac:dyDescent="0.35">
      <c r="B22" s="4">
        <v>18</v>
      </c>
      <c r="C22" s="4">
        <v>2</v>
      </c>
      <c r="D22" s="4">
        <v>2</v>
      </c>
      <c r="E22" s="4">
        <v>4</v>
      </c>
      <c r="F22" s="4">
        <v>5</v>
      </c>
      <c r="G22" s="4">
        <v>2</v>
      </c>
      <c r="H22" s="4">
        <v>2</v>
      </c>
      <c r="I22" s="4">
        <v>4</v>
      </c>
      <c r="J22" s="4">
        <v>4</v>
      </c>
      <c r="K22" s="4">
        <v>4</v>
      </c>
      <c r="L22" s="4">
        <f t="shared" si="0"/>
        <v>25</v>
      </c>
      <c r="N22" s="4">
        <v>18</v>
      </c>
      <c r="O22" s="25">
        <v>2.5</v>
      </c>
      <c r="P22" s="25">
        <v>2.5</v>
      </c>
      <c r="Q22" s="25">
        <v>6.5</v>
      </c>
      <c r="R22" s="25">
        <v>9</v>
      </c>
      <c r="S22" s="25">
        <v>2.5</v>
      </c>
      <c r="T22" s="25">
        <v>2.5</v>
      </c>
      <c r="U22" s="25">
        <v>6.5</v>
      </c>
      <c r="V22" s="25">
        <v>6.5</v>
      </c>
      <c r="W22" s="25">
        <v>6.5</v>
      </c>
      <c r="X22" s="4">
        <f t="shared" si="1"/>
        <v>45</v>
      </c>
    </row>
    <row r="23" spans="2:24" x14ac:dyDescent="0.35">
      <c r="B23" s="4">
        <v>19</v>
      </c>
      <c r="C23" s="4">
        <v>5</v>
      </c>
      <c r="D23" s="4">
        <v>4</v>
      </c>
      <c r="E23" s="4">
        <v>4</v>
      </c>
      <c r="F23" s="4">
        <v>5</v>
      </c>
      <c r="G23" s="4">
        <v>4</v>
      </c>
      <c r="H23" s="4">
        <v>2</v>
      </c>
      <c r="I23" s="4">
        <v>5</v>
      </c>
      <c r="J23" s="4">
        <v>4</v>
      </c>
      <c r="K23" s="4">
        <v>4</v>
      </c>
      <c r="L23" s="4">
        <f t="shared" si="0"/>
        <v>33</v>
      </c>
      <c r="N23" s="4">
        <v>19</v>
      </c>
      <c r="O23" s="25">
        <v>8</v>
      </c>
      <c r="P23" s="25">
        <v>4</v>
      </c>
      <c r="Q23" s="25">
        <v>4</v>
      </c>
      <c r="R23" s="25">
        <v>8</v>
      </c>
      <c r="S23" s="25">
        <v>4</v>
      </c>
      <c r="T23" s="25">
        <v>1</v>
      </c>
      <c r="U23" s="25">
        <v>8</v>
      </c>
      <c r="V23" s="25">
        <v>4</v>
      </c>
      <c r="W23" s="25">
        <v>4</v>
      </c>
      <c r="X23" s="4">
        <f t="shared" si="1"/>
        <v>45</v>
      </c>
    </row>
    <row r="24" spans="2:24" x14ac:dyDescent="0.35">
      <c r="B24" s="4">
        <v>20</v>
      </c>
      <c r="C24" s="4">
        <v>4</v>
      </c>
      <c r="D24" s="4">
        <v>4</v>
      </c>
      <c r="E24" s="4">
        <v>2</v>
      </c>
      <c r="F24" s="4">
        <v>5</v>
      </c>
      <c r="G24" s="4">
        <v>2</v>
      </c>
      <c r="H24" s="4">
        <v>2</v>
      </c>
      <c r="I24" s="4">
        <v>5</v>
      </c>
      <c r="J24" s="4">
        <v>4</v>
      </c>
      <c r="K24" s="4">
        <v>5</v>
      </c>
      <c r="L24" s="4">
        <f t="shared" si="0"/>
        <v>28</v>
      </c>
      <c r="N24" s="4">
        <v>20</v>
      </c>
      <c r="O24" s="25">
        <v>5</v>
      </c>
      <c r="P24" s="25">
        <v>5</v>
      </c>
      <c r="Q24" s="25">
        <v>2</v>
      </c>
      <c r="R24" s="25">
        <v>8</v>
      </c>
      <c r="S24" s="25">
        <v>2</v>
      </c>
      <c r="T24" s="25">
        <v>2</v>
      </c>
      <c r="U24" s="25">
        <v>8</v>
      </c>
      <c r="V24" s="25">
        <v>5</v>
      </c>
      <c r="W24" s="25">
        <v>8</v>
      </c>
      <c r="X24" s="4">
        <f t="shared" si="1"/>
        <v>45</v>
      </c>
    </row>
    <row r="25" spans="2:24" x14ac:dyDescent="0.35">
      <c r="B25" s="4">
        <v>21</v>
      </c>
      <c r="C25" s="4">
        <v>4</v>
      </c>
      <c r="D25" s="4">
        <v>4</v>
      </c>
      <c r="E25" s="4">
        <v>4</v>
      </c>
      <c r="F25" s="4">
        <v>4</v>
      </c>
      <c r="G25" s="4">
        <v>4</v>
      </c>
      <c r="H25" s="4">
        <v>4</v>
      </c>
      <c r="I25" s="4">
        <v>4</v>
      </c>
      <c r="J25" s="4">
        <v>4</v>
      </c>
      <c r="K25" s="4">
        <v>4</v>
      </c>
      <c r="L25" s="4">
        <f t="shared" si="0"/>
        <v>32</v>
      </c>
      <c r="N25" s="4">
        <v>21</v>
      </c>
      <c r="O25" s="25">
        <v>5</v>
      </c>
      <c r="P25" s="25">
        <v>5</v>
      </c>
      <c r="Q25" s="25">
        <v>5</v>
      </c>
      <c r="R25" s="25">
        <v>5</v>
      </c>
      <c r="S25" s="25">
        <v>5</v>
      </c>
      <c r="T25" s="25">
        <v>5</v>
      </c>
      <c r="U25" s="25">
        <v>5</v>
      </c>
      <c r="V25" s="25">
        <v>5</v>
      </c>
      <c r="W25" s="25">
        <v>5</v>
      </c>
      <c r="X25" s="4">
        <f t="shared" si="1"/>
        <v>45</v>
      </c>
    </row>
    <row r="26" spans="2:24" x14ac:dyDescent="0.35">
      <c r="B26" s="4">
        <v>22</v>
      </c>
      <c r="C26" s="4">
        <v>5</v>
      </c>
      <c r="D26" s="4">
        <v>5</v>
      </c>
      <c r="E26" s="4">
        <v>5</v>
      </c>
      <c r="F26" s="4">
        <v>5</v>
      </c>
      <c r="G26" s="4">
        <v>5</v>
      </c>
      <c r="H26" s="4">
        <v>5</v>
      </c>
      <c r="I26" s="4">
        <v>5</v>
      </c>
      <c r="J26" s="4">
        <v>5</v>
      </c>
      <c r="K26" s="4">
        <v>5</v>
      </c>
      <c r="L26" s="4">
        <f t="shared" si="0"/>
        <v>40</v>
      </c>
      <c r="N26" s="4">
        <v>22</v>
      </c>
      <c r="O26" s="25">
        <v>5</v>
      </c>
      <c r="P26" s="25">
        <v>5</v>
      </c>
      <c r="Q26" s="25">
        <v>5</v>
      </c>
      <c r="R26" s="25">
        <v>5</v>
      </c>
      <c r="S26" s="25">
        <v>5</v>
      </c>
      <c r="T26" s="25">
        <v>5</v>
      </c>
      <c r="U26" s="25">
        <v>5</v>
      </c>
      <c r="V26" s="25">
        <v>5</v>
      </c>
      <c r="W26" s="25">
        <v>5</v>
      </c>
      <c r="X26" s="4">
        <f t="shared" si="1"/>
        <v>45</v>
      </c>
    </row>
    <row r="27" spans="2:24" x14ac:dyDescent="0.35">
      <c r="B27" s="4">
        <v>23</v>
      </c>
      <c r="C27" s="4">
        <v>4</v>
      </c>
      <c r="D27" s="4">
        <v>4</v>
      </c>
      <c r="E27" s="4">
        <v>2</v>
      </c>
      <c r="F27" s="4">
        <v>4</v>
      </c>
      <c r="G27" s="4">
        <v>2</v>
      </c>
      <c r="H27" s="4">
        <v>2</v>
      </c>
      <c r="I27" s="4">
        <v>3</v>
      </c>
      <c r="J27" s="4">
        <v>3</v>
      </c>
      <c r="K27" s="4">
        <v>3</v>
      </c>
      <c r="L27" s="4">
        <f t="shared" si="0"/>
        <v>24</v>
      </c>
      <c r="N27" s="4">
        <v>23</v>
      </c>
      <c r="O27" s="25">
        <v>5</v>
      </c>
      <c r="P27" s="25">
        <v>5</v>
      </c>
      <c r="Q27" s="25">
        <v>5</v>
      </c>
      <c r="R27" s="25">
        <v>1.5</v>
      </c>
      <c r="S27" s="25">
        <v>5</v>
      </c>
      <c r="T27" s="25">
        <v>5</v>
      </c>
      <c r="U27" s="25">
        <v>8.5</v>
      </c>
      <c r="V27" s="25">
        <v>8.5</v>
      </c>
      <c r="W27" s="25">
        <v>1.5</v>
      </c>
      <c r="X27" s="4">
        <f t="shared" si="1"/>
        <v>45</v>
      </c>
    </row>
    <row r="28" spans="2:24" x14ac:dyDescent="0.35">
      <c r="B28" s="4">
        <v>24</v>
      </c>
      <c r="C28" s="4">
        <v>4</v>
      </c>
      <c r="D28" s="4">
        <v>4</v>
      </c>
      <c r="E28" s="4">
        <v>4</v>
      </c>
      <c r="F28" s="4">
        <v>2</v>
      </c>
      <c r="G28" s="4">
        <v>4</v>
      </c>
      <c r="H28" s="4">
        <v>4</v>
      </c>
      <c r="I28" s="4">
        <v>5</v>
      </c>
      <c r="J28" s="4">
        <v>5</v>
      </c>
      <c r="K28" s="4">
        <v>2</v>
      </c>
      <c r="L28" s="4">
        <f t="shared" si="0"/>
        <v>32</v>
      </c>
      <c r="N28" s="4">
        <v>24</v>
      </c>
      <c r="O28" s="25">
        <v>5</v>
      </c>
      <c r="P28" s="25">
        <v>5</v>
      </c>
      <c r="Q28" s="25">
        <v>5</v>
      </c>
      <c r="R28" s="25">
        <v>1.5</v>
      </c>
      <c r="S28" s="25">
        <v>5</v>
      </c>
      <c r="T28" s="25">
        <v>5</v>
      </c>
      <c r="U28" s="25">
        <v>8.5</v>
      </c>
      <c r="V28" s="25">
        <v>8.5</v>
      </c>
      <c r="W28" s="25">
        <v>1.5</v>
      </c>
      <c r="X28" s="4">
        <f t="shared" si="1"/>
        <v>45</v>
      </c>
    </row>
    <row r="29" spans="2:24" x14ac:dyDescent="0.35">
      <c r="B29" s="4">
        <v>25</v>
      </c>
      <c r="C29" s="4">
        <v>4</v>
      </c>
      <c r="D29" s="4">
        <v>3</v>
      </c>
      <c r="E29" s="4">
        <v>2</v>
      </c>
      <c r="F29" s="4">
        <v>4</v>
      </c>
      <c r="G29" s="4">
        <v>4</v>
      </c>
      <c r="H29" s="4">
        <v>3</v>
      </c>
      <c r="I29" s="4">
        <v>4</v>
      </c>
      <c r="J29" s="4">
        <v>4</v>
      </c>
      <c r="K29" s="4">
        <v>3</v>
      </c>
      <c r="L29" s="4">
        <f t="shared" si="0"/>
        <v>28</v>
      </c>
      <c r="N29" s="4">
        <v>25</v>
      </c>
      <c r="O29" s="25">
        <v>7</v>
      </c>
      <c r="P29" s="25">
        <v>3</v>
      </c>
      <c r="Q29" s="25">
        <v>1</v>
      </c>
      <c r="R29" s="25">
        <v>7</v>
      </c>
      <c r="S29" s="25">
        <v>7</v>
      </c>
      <c r="T29" s="25">
        <v>3</v>
      </c>
      <c r="U29" s="25">
        <v>7</v>
      </c>
      <c r="V29" s="25">
        <v>7</v>
      </c>
      <c r="W29" s="25">
        <v>3</v>
      </c>
      <c r="X29" s="4">
        <f t="shared" si="1"/>
        <v>45</v>
      </c>
    </row>
    <row r="30" spans="2:24" x14ac:dyDescent="0.35">
      <c r="B30" s="4">
        <v>26</v>
      </c>
      <c r="C30" s="4">
        <v>3</v>
      </c>
      <c r="D30" s="4">
        <v>2</v>
      </c>
      <c r="E30" s="4">
        <v>3</v>
      </c>
      <c r="F30" s="4">
        <v>4</v>
      </c>
      <c r="G30" s="4">
        <v>4</v>
      </c>
      <c r="H30" s="4">
        <v>2</v>
      </c>
      <c r="I30" s="4">
        <v>5</v>
      </c>
      <c r="J30" s="4">
        <v>2</v>
      </c>
      <c r="K30" s="4">
        <v>3</v>
      </c>
      <c r="L30" s="4">
        <f t="shared" si="0"/>
        <v>25</v>
      </c>
      <c r="N30" s="4">
        <v>26</v>
      </c>
      <c r="O30" s="25">
        <v>5</v>
      </c>
      <c r="P30" s="25">
        <v>2</v>
      </c>
      <c r="Q30" s="25">
        <v>5</v>
      </c>
      <c r="R30" s="25">
        <v>7.5</v>
      </c>
      <c r="S30" s="25">
        <v>7.5</v>
      </c>
      <c r="T30" s="25">
        <v>2</v>
      </c>
      <c r="U30" s="25">
        <v>9</v>
      </c>
      <c r="V30" s="25">
        <v>2</v>
      </c>
      <c r="W30" s="25">
        <v>5</v>
      </c>
      <c r="X30" s="4">
        <f t="shared" si="1"/>
        <v>45</v>
      </c>
    </row>
    <row r="31" spans="2:24" x14ac:dyDescent="0.35">
      <c r="B31" s="4">
        <v>27</v>
      </c>
      <c r="C31" s="4">
        <v>4</v>
      </c>
      <c r="D31" s="4">
        <v>4</v>
      </c>
      <c r="E31" s="4">
        <v>4</v>
      </c>
      <c r="F31" s="4">
        <v>5</v>
      </c>
      <c r="G31" s="4">
        <v>2</v>
      </c>
      <c r="H31" s="4">
        <v>2</v>
      </c>
      <c r="I31" s="4">
        <v>1</v>
      </c>
      <c r="J31" s="4">
        <v>3</v>
      </c>
      <c r="K31" s="4">
        <v>2</v>
      </c>
      <c r="L31" s="4">
        <f t="shared" si="0"/>
        <v>25</v>
      </c>
      <c r="N31" s="4">
        <v>27</v>
      </c>
      <c r="O31" s="25">
        <v>7</v>
      </c>
      <c r="P31" s="25">
        <v>7</v>
      </c>
      <c r="Q31" s="25">
        <v>7</v>
      </c>
      <c r="R31" s="25">
        <v>9</v>
      </c>
      <c r="S31" s="25">
        <v>3</v>
      </c>
      <c r="T31" s="25">
        <v>3</v>
      </c>
      <c r="U31" s="25">
        <v>1</v>
      </c>
      <c r="V31" s="25">
        <v>5</v>
      </c>
      <c r="W31" s="25">
        <v>3</v>
      </c>
      <c r="X31" s="4">
        <f t="shared" si="1"/>
        <v>45</v>
      </c>
    </row>
    <row r="32" spans="2:24" x14ac:dyDescent="0.35">
      <c r="B32" s="4">
        <v>28</v>
      </c>
      <c r="C32" s="4">
        <v>4</v>
      </c>
      <c r="D32" s="4">
        <v>3</v>
      </c>
      <c r="E32" s="4">
        <v>3</v>
      </c>
      <c r="F32" s="4">
        <v>5</v>
      </c>
      <c r="G32" s="4">
        <v>2</v>
      </c>
      <c r="H32" s="4">
        <v>2</v>
      </c>
      <c r="I32" s="4">
        <v>5</v>
      </c>
      <c r="J32" s="4">
        <v>4</v>
      </c>
      <c r="K32" s="4">
        <v>1</v>
      </c>
      <c r="L32" s="4">
        <f t="shared" si="0"/>
        <v>28</v>
      </c>
      <c r="N32" s="4">
        <v>28</v>
      </c>
      <c r="O32" s="25">
        <v>6.5</v>
      </c>
      <c r="P32" s="25">
        <v>4.5</v>
      </c>
      <c r="Q32" s="25">
        <v>4.5</v>
      </c>
      <c r="R32" s="25">
        <v>8.5</v>
      </c>
      <c r="S32" s="25">
        <v>2.5</v>
      </c>
      <c r="T32" s="25">
        <v>2.5</v>
      </c>
      <c r="U32" s="25">
        <v>8.5</v>
      </c>
      <c r="V32" s="25">
        <v>6.5</v>
      </c>
      <c r="W32" s="25">
        <v>1</v>
      </c>
      <c r="X32" s="4">
        <f t="shared" si="1"/>
        <v>45</v>
      </c>
    </row>
    <row r="33" spans="2:24" x14ac:dyDescent="0.35">
      <c r="B33" s="4">
        <v>29</v>
      </c>
      <c r="C33" s="4">
        <v>4</v>
      </c>
      <c r="D33" s="4">
        <v>3</v>
      </c>
      <c r="E33" s="4">
        <v>4</v>
      </c>
      <c r="F33" s="4">
        <v>5</v>
      </c>
      <c r="G33" s="4">
        <v>4</v>
      </c>
      <c r="H33" s="4">
        <v>3</v>
      </c>
      <c r="I33" s="4">
        <v>5</v>
      </c>
      <c r="J33" s="4">
        <v>4</v>
      </c>
      <c r="K33" s="4">
        <v>4</v>
      </c>
      <c r="L33" s="4">
        <f t="shared" si="0"/>
        <v>32</v>
      </c>
      <c r="N33" s="4">
        <v>29</v>
      </c>
      <c r="O33" s="25">
        <v>5</v>
      </c>
      <c r="P33" s="25">
        <v>1.5</v>
      </c>
      <c r="Q33" s="25">
        <v>5</v>
      </c>
      <c r="R33" s="25">
        <v>8.5</v>
      </c>
      <c r="S33" s="25">
        <v>5</v>
      </c>
      <c r="T33" s="25">
        <v>1.5</v>
      </c>
      <c r="U33" s="25">
        <v>8.5</v>
      </c>
      <c r="V33" s="25">
        <v>5</v>
      </c>
      <c r="W33" s="25">
        <v>5</v>
      </c>
      <c r="X33" s="4">
        <f t="shared" si="1"/>
        <v>45</v>
      </c>
    </row>
    <row r="34" spans="2:24" x14ac:dyDescent="0.35">
      <c r="B34" s="4">
        <v>30</v>
      </c>
      <c r="C34" s="4">
        <v>4</v>
      </c>
      <c r="D34" s="4">
        <v>3</v>
      </c>
      <c r="E34" s="4">
        <v>3</v>
      </c>
      <c r="F34" s="4">
        <v>4</v>
      </c>
      <c r="G34" s="4">
        <v>3</v>
      </c>
      <c r="H34" s="4">
        <v>4</v>
      </c>
      <c r="I34" s="4">
        <v>4</v>
      </c>
      <c r="J34" s="4">
        <v>4</v>
      </c>
      <c r="K34" s="4">
        <v>3</v>
      </c>
      <c r="L34" s="4">
        <f t="shared" si="0"/>
        <v>29</v>
      </c>
      <c r="N34" s="4">
        <v>30</v>
      </c>
      <c r="O34" s="25">
        <v>7</v>
      </c>
      <c r="P34" s="25">
        <v>2.5</v>
      </c>
      <c r="Q34" s="25">
        <v>2.5</v>
      </c>
      <c r="R34" s="25">
        <v>7</v>
      </c>
      <c r="S34" s="25">
        <v>2.5</v>
      </c>
      <c r="T34" s="25">
        <v>7</v>
      </c>
      <c r="U34" s="25">
        <v>7</v>
      </c>
      <c r="V34" s="25">
        <v>7</v>
      </c>
      <c r="W34" s="25">
        <v>2.5</v>
      </c>
      <c r="X34" s="4">
        <f t="shared" si="1"/>
        <v>45</v>
      </c>
    </row>
    <row r="35" spans="2:24" x14ac:dyDescent="0.35">
      <c r="B35" s="4" t="s">
        <v>13</v>
      </c>
      <c r="C35" s="6">
        <f>AVERAGE(C5:C34)</f>
        <v>4.0666666666666664</v>
      </c>
      <c r="D35" s="6">
        <f>AVERAGE(D5:D34)</f>
        <v>3.4666666666666668</v>
      </c>
      <c r="E35" s="6">
        <f t="shared" ref="E35:K35" si="2">AVERAGE(E5:E34)</f>
        <v>3.2333333333333334</v>
      </c>
      <c r="F35" s="6">
        <f t="shared" si="2"/>
        <v>4.3666666666666663</v>
      </c>
      <c r="G35" s="6">
        <f>AVERAGE(G5:G34)</f>
        <v>3.2666666666666666</v>
      </c>
      <c r="H35" s="6">
        <f t="shared" si="2"/>
        <v>2.8666666666666667</v>
      </c>
      <c r="I35" s="6">
        <f t="shared" si="2"/>
        <v>4.166666666666667</v>
      </c>
      <c r="J35" s="6">
        <f t="shared" si="2"/>
        <v>3.9333333333333331</v>
      </c>
      <c r="K35" s="6">
        <f t="shared" si="2"/>
        <v>3.1666666666666665</v>
      </c>
      <c r="L35" s="11"/>
      <c r="M35" s="15"/>
      <c r="N35" s="4" t="s">
        <v>12</v>
      </c>
      <c r="O35" s="26">
        <f>SUM(O5:O34)</f>
        <v>185</v>
      </c>
      <c r="P35" s="16">
        <f t="shared" ref="P35:W35" si="3">SUM(P5:P34)</f>
        <v>128.5</v>
      </c>
      <c r="Q35" s="16">
        <f t="shared" si="3"/>
        <v>120.5</v>
      </c>
      <c r="R35" s="26">
        <f t="shared" si="3"/>
        <v>202</v>
      </c>
      <c r="S35" s="26">
        <f>SUM(S5:S34)</f>
        <v>131</v>
      </c>
      <c r="T35" s="26">
        <f t="shared" si="3"/>
        <v>99</v>
      </c>
      <c r="U35" s="26">
        <f t="shared" si="3"/>
        <v>202</v>
      </c>
      <c r="V35" s="26">
        <f t="shared" si="3"/>
        <v>171</v>
      </c>
      <c r="W35" s="26">
        <f t="shared" si="3"/>
        <v>111</v>
      </c>
      <c r="X35" s="11"/>
    </row>
    <row r="36" spans="2:24" x14ac:dyDescent="0.35">
      <c r="C36" s="30"/>
      <c r="D36" s="30"/>
      <c r="E36" s="30"/>
      <c r="F36" s="30"/>
      <c r="G36" s="30"/>
      <c r="H36" s="30"/>
      <c r="I36" s="31"/>
      <c r="J36" s="30"/>
      <c r="K36" s="30"/>
      <c r="N36" s="4" t="s">
        <v>13</v>
      </c>
      <c r="O36" s="27">
        <f>AVERAGE(O5:O34)</f>
        <v>6.166666666666667</v>
      </c>
      <c r="P36" s="27">
        <f t="shared" ref="P36:W36" si="4">AVERAGE(P5:P34)</f>
        <v>4.2833333333333332</v>
      </c>
      <c r="Q36" s="27">
        <f t="shared" si="4"/>
        <v>4.0166666666666666</v>
      </c>
      <c r="R36" s="27">
        <f t="shared" si="4"/>
        <v>6.7333333333333334</v>
      </c>
      <c r="S36" s="27">
        <f t="shared" si="4"/>
        <v>4.3666666666666663</v>
      </c>
      <c r="T36" s="27">
        <f t="shared" si="4"/>
        <v>3.3</v>
      </c>
      <c r="U36" s="27">
        <f t="shared" si="4"/>
        <v>6.7333333333333334</v>
      </c>
      <c r="V36" s="27">
        <f t="shared" si="4"/>
        <v>5.7</v>
      </c>
      <c r="W36" s="27">
        <f t="shared" si="4"/>
        <v>3.7</v>
      </c>
      <c r="X36" s="13"/>
    </row>
    <row r="42" spans="2:24" x14ac:dyDescent="0.35">
      <c r="L42" s="19"/>
      <c r="M42" s="19"/>
    </row>
    <row r="43" spans="2:24" ht="15.5" x14ac:dyDescent="0.35">
      <c r="B43" s="23" t="s">
        <v>30</v>
      </c>
      <c r="C43" s="24">
        <f>(12/((30*9)*(9+1))*SUMSQ(O35:W35)-3*(30)*(9+1))</f>
        <v>57.286666666666633</v>
      </c>
      <c r="G43" s="50" t="s">
        <v>40</v>
      </c>
      <c r="H43" s="50"/>
      <c r="I43" s="50"/>
      <c r="J43" s="50"/>
      <c r="K43" s="50"/>
      <c r="L43" s="32" t="s">
        <v>13</v>
      </c>
      <c r="M43" s="32" t="s">
        <v>49</v>
      </c>
      <c r="N43" s="8" t="s">
        <v>50</v>
      </c>
      <c r="S43" s="17" t="s">
        <v>29</v>
      </c>
      <c r="T43" s="8" t="s">
        <v>13</v>
      </c>
      <c r="U43" s="8" t="s">
        <v>49</v>
      </c>
      <c r="V43" s="8" t="s">
        <v>51</v>
      </c>
    </row>
    <row r="44" spans="2:24" ht="15.5" x14ac:dyDescent="0.35">
      <c r="B44" s="23" t="s">
        <v>31</v>
      </c>
      <c r="C44" s="24">
        <f>_xlfn.CHISQ.INV.RT(0.05,8)</f>
        <v>15.507313055865453</v>
      </c>
      <c r="G44" s="48" t="s">
        <v>38</v>
      </c>
      <c r="H44" s="48"/>
      <c r="I44" s="48"/>
      <c r="J44" s="48"/>
      <c r="K44" s="48"/>
      <c r="L44" s="34">
        <f>C35</f>
        <v>4.0666666666666664</v>
      </c>
      <c r="M44" s="35">
        <f>O35</f>
        <v>185</v>
      </c>
      <c r="N44" s="8"/>
      <c r="O44" s="28"/>
      <c r="Q44" s="29"/>
      <c r="S44" s="17" t="s">
        <v>25</v>
      </c>
      <c r="T44" s="21">
        <v>2.87</v>
      </c>
      <c r="U44" s="22">
        <f>T35</f>
        <v>99</v>
      </c>
      <c r="V44" s="8" t="s">
        <v>52</v>
      </c>
      <c r="W44" s="28">
        <f t="shared" ref="W44" si="5">U44+L$53</f>
        <v>133.89571965155613</v>
      </c>
    </row>
    <row r="45" spans="2:24" ht="15.5" x14ac:dyDescent="0.35">
      <c r="B45" s="23" t="s">
        <v>33</v>
      </c>
      <c r="C45" s="23" t="s">
        <v>32</v>
      </c>
      <c r="G45" s="48" t="s">
        <v>39</v>
      </c>
      <c r="H45" s="48"/>
      <c r="I45" s="48"/>
      <c r="J45" s="48"/>
      <c r="K45" s="48"/>
      <c r="L45" s="21">
        <f>D35</f>
        <v>3.4666666666666668</v>
      </c>
      <c r="M45" s="8">
        <f>P35</f>
        <v>128.5</v>
      </c>
      <c r="N45" s="8"/>
      <c r="S45" s="17" t="s">
        <v>28</v>
      </c>
      <c r="T45" s="21">
        <f>K35</f>
        <v>3.1666666666666665</v>
      </c>
      <c r="U45" s="22">
        <f>W35</f>
        <v>111</v>
      </c>
      <c r="V45" s="8" t="s">
        <v>52</v>
      </c>
      <c r="W45" s="28"/>
    </row>
    <row r="46" spans="2:24" ht="15.5" x14ac:dyDescent="0.35">
      <c r="G46" s="48" t="s">
        <v>41</v>
      </c>
      <c r="H46" s="48"/>
      <c r="I46" s="48"/>
      <c r="J46" s="48"/>
      <c r="K46" s="48"/>
      <c r="L46" s="21">
        <f>E35</f>
        <v>3.2333333333333334</v>
      </c>
      <c r="M46" s="8">
        <f>Q35</f>
        <v>120.5</v>
      </c>
      <c r="N46" s="8"/>
      <c r="S46" s="17" t="s">
        <v>22</v>
      </c>
      <c r="T46" s="21">
        <f>E35</f>
        <v>3.2333333333333334</v>
      </c>
      <c r="U46" s="22">
        <f>Q35</f>
        <v>120.5</v>
      </c>
      <c r="V46" s="8" t="s">
        <v>52</v>
      </c>
    </row>
    <row r="47" spans="2:24" ht="15.5" x14ac:dyDescent="0.35">
      <c r="G47" s="48" t="s">
        <v>42</v>
      </c>
      <c r="H47" s="48"/>
      <c r="I47" s="48"/>
      <c r="J47" s="48"/>
      <c r="K47" s="48"/>
      <c r="L47" s="21">
        <f>F35</f>
        <v>4.3666666666666663</v>
      </c>
      <c r="M47" s="22">
        <f>R35</f>
        <v>202</v>
      </c>
      <c r="N47" s="8"/>
      <c r="S47" s="17" t="s">
        <v>21</v>
      </c>
      <c r="T47" s="21">
        <f>D35</f>
        <v>3.4666666666666668</v>
      </c>
      <c r="U47" s="8">
        <f>P35</f>
        <v>128.5</v>
      </c>
      <c r="V47" s="8" t="s">
        <v>52</v>
      </c>
    </row>
    <row r="48" spans="2:24" ht="15.5" x14ac:dyDescent="0.35">
      <c r="G48" s="48" t="s">
        <v>43</v>
      </c>
      <c r="H48" s="48"/>
      <c r="I48" s="48"/>
      <c r="J48" s="48"/>
      <c r="K48" s="48"/>
      <c r="L48" s="21">
        <f>G35</f>
        <v>3.2666666666666666</v>
      </c>
      <c r="M48" s="22">
        <f>S35</f>
        <v>131</v>
      </c>
      <c r="N48" s="8"/>
      <c r="O48" s="28"/>
      <c r="P48" s="28"/>
      <c r="S48" s="17" t="s">
        <v>24</v>
      </c>
      <c r="T48" s="21">
        <f>G35</f>
        <v>3.2666666666666666</v>
      </c>
      <c r="U48" s="22">
        <f>S35</f>
        <v>131</v>
      </c>
      <c r="V48" s="8" t="s">
        <v>52</v>
      </c>
    </row>
    <row r="49" spans="7:24" ht="15.5" x14ac:dyDescent="0.35">
      <c r="G49" s="48" t="s">
        <v>44</v>
      </c>
      <c r="H49" s="48"/>
      <c r="I49" s="48"/>
      <c r="J49" s="48"/>
      <c r="K49" s="48"/>
      <c r="L49" s="21">
        <f>H35</f>
        <v>2.8666666666666667</v>
      </c>
      <c r="M49" s="22">
        <f>T35</f>
        <v>99</v>
      </c>
      <c r="N49" s="8"/>
      <c r="O49" s="28"/>
      <c r="P49" s="28"/>
      <c r="S49" s="17" t="s">
        <v>27</v>
      </c>
      <c r="T49" s="21">
        <f>J35</f>
        <v>3.9333333333333331</v>
      </c>
      <c r="U49" s="22">
        <f>V35</f>
        <v>171</v>
      </c>
      <c r="V49" s="8" t="s">
        <v>53</v>
      </c>
      <c r="W49" s="28">
        <f>U49+L53</f>
        <v>205.89571965155613</v>
      </c>
      <c r="X49" s="28">
        <f>U49-L53</f>
        <v>136.10428034844387</v>
      </c>
    </row>
    <row r="50" spans="7:24" ht="15.5" x14ac:dyDescent="0.35">
      <c r="G50" s="48" t="s">
        <v>45</v>
      </c>
      <c r="H50" s="48"/>
      <c r="I50" s="48"/>
      <c r="J50" s="48"/>
      <c r="K50" s="48"/>
      <c r="L50" s="21">
        <f>I35</f>
        <v>4.166666666666667</v>
      </c>
      <c r="M50" s="22">
        <f>U35</f>
        <v>202</v>
      </c>
      <c r="N50" s="8"/>
      <c r="S50" s="17" t="s">
        <v>20</v>
      </c>
      <c r="T50" s="21">
        <f>C35</f>
        <v>4.0666666666666664</v>
      </c>
      <c r="U50" s="22">
        <f>O35</f>
        <v>185</v>
      </c>
      <c r="V50" s="8" t="s">
        <v>53</v>
      </c>
    </row>
    <row r="51" spans="7:24" ht="15.5" x14ac:dyDescent="0.35">
      <c r="G51" s="48" t="s">
        <v>46</v>
      </c>
      <c r="H51" s="48"/>
      <c r="I51" s="48"/>
      <c r="J51" s="48"/>
      <c r="K51" s="48"/>
      <c r="L51" s="21">
        <f>J35</f>
        <v>3.9333333333333331</v>
      </c>
      <c r="M51" s="22">
        <f>V35</f>
        <v>171</v>
      </c>
      <c r="N51" s="8"/>
      <c r="P51" s="28"/>
      <c r="S51" s="17" t="s">
        <v>26</v>
      </c>
      <c r="T51" s="21">
        <f>I35</f>
        <v>4.166666666666667</v>
      </c>
      <c r="U51" s="22">
        <f>R35</f>
        <v>202</v>
      </c>
      <c r="V51" s="8" t="s">
        <v>53</v>
      </c>
    </row>
    <row r="52" spans="7:24" ht="15.5" x14ac:dyDescent="0.35">
      <c r="G52" s="48" t="s">
        <v>47</v>
      </c>
      <c r="H52" s="48"/>
      <c r="I52" s="48"/>
      <c r="J52" s="48"/>
      <c r="K52" s="48"/>
      <c r="L52" s="21">
        <f>K35</f>
        <v>3.1666666666666665</v>
      </c>
      <c r="M52" s="22">
        <f>W35</f>
        <v>111</v>
      </c>
      <c r="N52" s="8"/>
      <c r="S52" s="17" t="s">
        <v>23</v>
      </c>
      <c r="T52" s="21">
        <f>F35</f>
        <v>4.3666666666666663</v>
      </c>
      <c r="U52" s="22">
        <f>U35</f>
        <v>202</v>
      </c>
      <c r="V52" s="8" t="s">
        <v>53</v>
      </c>
    </row>
    <row r="53" spans="7:24" ht="15.5" x14ac:dyDescent="0.35">
      <c r="G53" s="49" t="s">
        <v>36</v>
      </c>
      <c r="H53" s="49"/>
      <c r="I53" s="49"/>
      <c r="J53" s="49"/>
      <c r="K53" s="49"/>
      <c r="L53" s="21">
        <f>1.645*SQRT(30*9*(9+1)/6)</f>
        <v>34.895719651556121</v>
      </c>
      <c r="M53" s="8"/>
      <c r="N53" s="8"/>
    </row>
  </sheetData>
  <mergeCells count="11">
    <mergeCell ref="G48:K48"/>
    <mergeCell ref="G43:K43"/>
    <mergeCell ref="G44:K44"/>
    <mergeCell ref="G45:K45"/>
    <mergeCell ref="G46:K46"/>
    <mergeCell ref="G47:K47"/>
    <mergeCell ref="G49:K49"/>
    <mergeCell ref="G50:K50"/>
    <mergeCell ref="G51:K51"/>
    <mergeCell ref="G52:K52"/>
    <mergeCell ref="G53:K5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86618-3998-43DA-9A01-44ABC7EB0DC8}">
  <dimension ref="B1:X53"/>
  <sheetViews>
    <sheetView topLeftCell="A28" zoomScale="72" zoomScaleNormal="72" workbookViewId="0">
      <selection activeCell="L48" sqref="L48"/>
    </sheetView>
  </sheetViews>
  <sheetFormatPr defaultRowHeight="14.5" x14ac:dyDescent="0.35"/>
  <cols>
    <col min="3" max="3" width="12.81640625" customWidth="1"/>
    <col min="11" max="11" width="12.453125" customWidth="1"/>
    <col min="12" max="12" width="10.54296875" customWidth="1"/>
    <col min="13" max="13" width="12.7265625" customWidth="1"/>
  </cols>
  <sheetData>
    <row r="1" spans="2:24" ht="23.5" x14ac:dyDescent="0.55000000000000004">
      <c r="G1" s="1" t="s">
        <v>14</v>
      </c>
      <c r="H1" s="10"/>
      <c r="I1" s="10"/>
    </row>
    <row r="3" spans="2:24" x14ac:dyDescent="0.35">
      <c r="B3" s="37" t="s">
        <v>15</v>
      </c>
      <c r="C3" s="38"/>
      <c r="D3" s="39"/>
      <c r="E3" s="39"/>
      <c r="F3" s="39"/>
      <c r="G3" s="39" t="s">
        <v>11</v>
      </c>
      <c r="H3" s="39"/>
      <c r="I3" s="39"/>
      <c r="J3" s="39"/>
      <c r="K3" s="40"/>
      <c r="L3" s="37" t="s">
        <v>16</v>
      </c>
      <c r="N3" s="25" t="s">
        <v>19</v>
      </c>
      <c r="O3" s="43"/>
      <c r="P3" s="44"/>
      <c r="Q3" s="44"/>
      <c r="R3" s="44"/>
      <c r="S3" s="45" t="s">
        <v>29</v>
      </c>
      <c r="T3" s="43"/>
      <c r="U3" s="44"/>
      <c r="V3" s="44"/>
      <c r="W3" s="45"/>
      <c r="X3" s="46" t="s">
        <v>16</v>
      </c>
    </row>
    <row r="4" spans="2:24" x14ac:dyDescent="0.35">
      <c r="B4" s="41"/>
      <c r="C4" s="42" t="s">
        <v>2</v>
      </c>
      <c r="D4" s="42" t="s">
        <v>3</v>
      </c>
      <c r="E4" s="42" t="s">
        <v>4</v>
      </c>
      <c r="F4" s="42" t="s">
        <v>5</v>
      </c>
      <c r="G4" s="42" t="s">
        <v>6</v>
      </c>
      <c r="H4" s="42" t="s">
        <v>7</v>
      </c>
      <c r="I4" s="42" t="s">
        <v>8</v>
      </c>
      <c r="J4" s="42" t="s">
        <v>9</v>
      </c>
      <c r="K4" s="42" t="s">
        <v>10</v>
      </c>
      <c r="L4" s="41"/>
      <c r="N4" s="25" t="s">
        <v>15</v>
      </c>
      <c r="O4" s="25" t="s">
        <v>20</v>
      </c>
      <c r="P4" s="25" t="s">
        <v>21</v>
      </c>
      <c r="Q4" s="25" t="s">
        <v>22</v>
      </c>
      <c r="R4" s="25" t="s">
        <v>23</v>
      </c>
      <c r="S4" s="25" t="s">
        <v>24</v>
      </c>
      <c r="T4" s="25" t="s">
        <v>25</v>
      </c>
      <c r="U4" s="25" t="s">
        <v>26</v>
      </c>
      <c r="V4" s="25" t="s">
        <v>27</v>
      </c>
      <c r="W4" s="25" t="s">
        <v>28</v>
      </c>
      <c r="X4" s="47"/>
    </row>
    <row r="5" spans="2:24" x14ac:dyDescent="0.35">
      <c r="B5" s="4">
        <v>1</v>
      </c>
      <c r="C5" s="4">
        <v>3</v>
      </c>
      <c r="D5" s="4">
        <v>3</v>
      </c>
      <c r="E5" s="4">
        <v>2</v>
      </c>
      <c r="F5" s="4">
        <v>3</v>
      </c>
      <c r="G5" s="4">
        <v>4</v>
      </c>
      <c r="H5" s="4">
        <v>4</v>
      </c>
      <c r="I5" s="4">
        <v>3</v>
      </c>
      <c r="J5" s="4">
        <v>3</v>
      </c>
      <c r="K5" s="4">
        <v>2</v>
      </c>
      <c r="L5" s="4">
        <f>SUM(C5:K5)</f>
        <v>27</v>
      </c>
      <c r="N5" s="4">
        <v>1</v>
      </c>
      <c r="O5" s="4">
        <v>5</v>
      </c>
      <c r="P5" s="4">
        <v>5</v>
      </c>
      <c r="Q5" s="4">
        <v>1.5</v>
      </c>
      <c r="R5" s="4">
        <v>5</v>
      </c>
      <c r="S5" s="4">
        <v>8.5</v>
      </c>
      <c r="T5" s="4">
        <v>8.5</v>
      </c>
      <c r="U5" s="4">
        <v>5</v>
      </c>
      <c r="V5" s="4">
        <v>5</v>
      </c>
      <c r="W5" s="4">
        <v>1.5</v>
      </c>
      <c r="X5" s="4">
        <f>SUM(O5:W5)</f>
        <v>45</v>
      </c>
    </row>
    <row r="6" spans="2:24" x14ac:dyDescent="0.35">
      <c r="B6" s="4">
        <v>2</v>
      </c>
      <c r="C6" s="4">
        <v>4</v>
      </c>
      <c r="D6" s="4">
        <v>2</v>
      </c>
      <c r="E6" s="4">
        <v>4</v>
      </c>
      <c r="F6" s="4">
        <v>2</v>
      </c>
      <c r="G6" s="4">
        <v>4</v>
      </c>
      <c r="H6" s="4">
        <v>2</v>
      </c>
      <c r="I6" s="4">
        <v>4</v>
      </c>
      <c r="J6" s="4">
        <v>4</v>
      </c>
      <c r="K6" s="4">
        <v>2</v>
      </c>
      <c r="L6" s="4">
        <f t="shared" ref="L6:L34" si="0">SUM(C6:K6)</f>
        <v>28</v>
      </c>
      <c r="N6" s="4">
        <v>2</v>
      </c>
      <c r="O6" s="4">
        <v>7</v>
      </c>
      <c r="P6" s="4">
        <v>2.5</v>
      </c>
      <c r="Q6" s="4">
        <v>7</v>
      </c>
      <c r="R6" s="4">
        <v>2.5</v>
      </c>
      <c r="S6" s="4">
        <v>7</v>
      </c>
      <c r="T6" s="4">
        <v>2.5</v>
      </c>
      <c r="U6" s="4">
        <v>7</v>
      </c>
      <c r="V6" s="4">
        <v>7</v>
      </c>
      <c r="W6" s="4">
        <v>2.5</v>
      </c>
      <c r="X6" s="4">
        <f t="shared" ref="X6:X34" si="1">SUM(O6:W6)</f>
        <v>45</v>
      </c>
    </row>
    <row r="7" spans="2:24" x14ac:dyDescent="0.35">
      <c r="B7" s="4">
        <v>3</v>
      </c>
      <c r="C7" s="4">
        <v>3</v>
      </c>
      <c r="D7" s="4">
        <v>3</v>
      </c>
      <c r="E7" s="4">
        <v>3</v>
      </c>
      <c r="F7" s="4">
        <v>3</v>
      </c>
      <c r="G7" s="4">
        <v>3</v>
      </c>
      <c r="H7" s="4">
        <v>3</v>
      </c>
      <c r="I7" s="4">
        <v>3</v>
      </c>
      <c r="J7" s="4">
        <v>3</v>
      </c>
      <c r="K7" s="4">
        <v>3</v>
      </c>
      <c r="L7" s="4">
        <f t="shared" si="0"/>
        <v>27</v>
      </c>
      <c r="N7" s="4">
        <v>3</v>
      </c>
      <c r="O7" s="4">
        <v>5</v>
      </c>
      <c r="P7" s="4">
        <v>5</v>
      </c>
      <c r="Q7" s="4">
        <v>5</v>
      </c>
      <c r="R7" s="4">
        <v>5</v>
      </c>
      <c r="S7" s="4">
        <v>5</v>
      </c>
      <c r="T7" s="4">
        <v>5</v>
      </c>
      <c r="U7" s="4">
        <v>5</v>
      </c>
      <c r="V7" s="4">
        <v>5</v>
      </c>
      <c r="W7" s="4">
        <v>5</v>
      </c>
      <c r="X7" s="4">
        <f t="shared" si="1"/>
        <v>45</v>
      </c>
    </row>
    <row r="8" spans="2:24" x14ac:dyDescent="0.35">
      <c r="B8" s="4">
        <v>4</v>
      </c>
      <c r="C8" s="4">
        <v>3</v>
      </c>
      <c r="D8" s="4">
        <v>3</v>
      </c>
      <c r="E8" s="4">
        <v>4</v>
      </c>
      <c r="F8" s="4">
        <v>3</v>
      </c>
      <c r="G8" s="4">
        <v>4</v>
      </c>
      <c r="H8" s="4">
        <v>3</v>
      </c>
      <c r="I8" s="4">
        <v>4</v>
      </c>
      <c r="J8" s="4">
        <v>4</v>
      </c>
      <c r="K8" s="4">
        <v>3</v>
      </c>
      <c r="L8" s="4">
        <f t="shared" si="0"/>
        <v>31</v>
      </c>
      <c r="N8" s="4">
        <v>4</v>
      </c>
      <c r="O8" s="4">
        <v>3</v>
      </c>
      <c r="P8" s="4">
        <v>3</v>
      </c>
      <c r="Q8" s="4">
        <v>7.5</v>
      </c>
      <c r="R8" s="4">
        <v>3</v>
      </c>
      <c r="S8" s="4">
        <v>7.5</v>
      </c>
      <c r="T8" s="4">
        <v>3</v>
      </c>
      <c r="U8" s="4">
        <v>7.5</v>
      </c>
      <c r="V8" s="4">
        <v>7.5</v>
      </c>
      <c r="W8" s="4">
        <v>3</v>
      </c>
      <c r="X8" s="4">
        <f t="shared" si="1"/>
        <v>45</v>
      </c>
    </row>
    <row r="9" spans="2:24" x14ac:dyDescent="0.35">
      <c r="B9" s="4">
        <v>5</v>
      </c>
      <c r="C9" s="4">
        <v>3</v>
      </c>
      <c r="D9" s="4">
        <v>3</v>
      </c>
      <c r="E9" s="4">
        <v>3</v>
      </c>
      <c r="F9" s="4">
        <v>3</v>
      </c>
      <c r="G9" s="4">
        <v>3</v>
      </c>
      <c r="H9" s="4">
        <v>3</v>
      </c>
      <c r="I9" s="4">
        <v>3</v>
      </c>
      <c r="J9" s="4">
        <v>3</v>
      </c>
      <c r="K9" s="4">
        <v>3</v>
      </c>
      <c r="L9" s="4">
        <f t="shared" si="0"/>
        <v>27</v>
      </c>
      <c r="N9" s="4">
        <v>5</v>
      </c>
      <c r="O9" s="4">
        <v>5</v>
      </c>
      <c r="P9" s="4">
        <v>5</v>
      </c>
      <c r="Q9" s="4">
        <v>5</v>
      </c>
      <c r="R9" s="4">
        <v>5</v>
      </c>
      <c r="S9" s="4">
        <v>5</v>
      </c>
      <c r="T9" s="4">
        <v>5</v>
      </c>
      <c r="U9" s="4">
        <v>5</v>
      </c>
      <c r="V9" s="4">
        <v>5</v>
      </c>
      <c r="W9" s="4">
        <v>5</v>
      </c>
      <c r="X9" s="4">
        <f t="shared" si="1"/>
        <v>45</v>
      </c>
    </row>
    <row r="10" spans="2:24" x14ac:dyDescent="0.35">
      <c r="B10" s="4">
        <v>6</v>
      </c>
      <c r="C10" s="4">
        <v>3</v>
      </c>
      <c r="D10" s="4">
        <v>2</v>
      </c>
      <c r="E10" s="4">
        <v>2</v>
      </c>
      <c r="F10" s="4">
        <v>4</v>
      </c>
      <c r="G10" s="4">
        <v>4</v>
      </c>
      <c r="H10" s="4">
        <v>3</v>
      </c>
      <c r="I10" s="4">
        <v>1</v>
      </c>
      <c r="J10" s="4">
        <v>4</v>
      </c>
      <c r="K10" s="4">
        <v>2</v>
      </c>
      <c r="L10" s="4">
        <f t="shared" si="0"/>
        <v>25</v>
      </c>
      <c r="N10" s="4">
        <v>6</v>
      </c>
      <c r="O10" s="4">
        <v>5.5</v>
      </c>
      <c r="P10" s="4">
        <v>3</v>
      </c>
      <c r="Q10" s="4">
        <v>3</v>
      </c>
      <c r="R10" s="4">
        <v>8</v>
      </c>
      <c r="S10" s="4">
        <v>8</v>
      </c>
      <c r="T10" s="4">
        <v>5.5</v>
      </c>
      <c r="U10" s="4">
        <v>1</v>
      </c>
      <c r="V10" s="4">
        <v>8</v>
      </c>
      <c r="W10" s="4">
        <v>3</v>
      </c>
      <c r="X10" s="4">
        <f t="shared" si="1"/>
        <v>45</v>
      </c>
    </row>
    <row r="11" spans="2:24" x14ac:dyDescent="0.35">
      <c r="B11" s="4">
        <v>7</v>
      </c>
      <c r="C11" s="4">
        <v>3</v>
      </c>
      <c r="D11" s="4">
        <v>3</v>
      </c>
      <c r="E11" s="4">
        <v>3</v>
      </c>
      <c r="F11" s="4">
        <v>3</v>
      </c>
      <c r="G11" s="4">
        <v>3</v>
      </c>
      <c r="H11" s="4">
        <v>3</v>
      </c>
      <c r="I11" s="4">
        <v>3</v>
      </c>
      <c r="J11" s="4">
        <v>3</v>
      </c>
      <c r="K11" s="4">
        <v>3</v>
      </c>
      <c r="L11" s="4">
        <f t="shared" si="0"/>
        <v>27</v>
      </c>
      <c r="N11" s="4">
        <v>7</v>
      </c>
      <c r="O11" s="4">
        <v>5</v>
      </c>
      <c r="P11" s="4">
        <v>5</v>
      </c>
      <c r="Q11" s="4">
        <v>5</v>
      </c>
      <c r="R11" s="4">
        <v>5</v>
      </c>
      <c r="S11" s="4">
        <v>5</v>
      </c>
      <c r="T11" s="4">
        <v>5</v>
      </c>
      <c r="U11" s="4">
        <v>5</v>
      </c>
      <c r="V11" s="4">
        <v>5</v>
      </c>
      <c r="W11" s="4">
        <v>5</v>
      </c>
      <c r="X11" s="4">
        <f t="shared" si="1"/>
        <v>45</v>
      </c>
    </row>
    <row r="12" spans="2:24" x14ac:dyDescent="0.35">
      <c r="B12" s="4">
        <v>8</v>
      </c>
      <c r="C12" s="4">
        <v>2</v>
      </c>
      <c r="D12" s="4">
        <v>1</v>
      </c>
      <c r="E12" s="4">
        <v>2</v>
      </c>
      <c r="F12" s="4">
        <v>2</v>
      </c>
      <c r="G12" s="4">
        <v>2</v>
      </c>
      <c r="H12" s="4">
        <v>2</v>
      </c>
      <c r="I12" s="4">
        <v>2</v>
      </c>
      <c r="J12" s="4">
        <v>2</v>
      </c>
      <c r="K12" s="4">
        <v>2</v>
      </c>
      <c r="L12" s="4">
        <f t="shared" si="0"/>
        <v>17</v>
      </c>
      <c r="N12" s="4">
        <v>8</v>
      </c>
      <c r="O12" s="4">
        <v>5.5</v>
      </c>
      <c r="P12" s="4">
        <v>1</v>
      </c>
      <c r="Q12" s="4">
        <v>5.5</v>
      </c>
      <c r="R12" s="4">
        <v>5.5</v>
      </c>
      <c r="S12" s="4">
        <v>5.5</v>
      </c>
      <c r="T12" s="4">
        <v>5.5</v>
      </c>
      <c r="U12" s="4">
        <v>5.5</v>
      </c>
      <c r="V12" s="4">
        <v>5.5</v>
      </c>
      <c r="W12" s="4">
        <v>5.5</v>
      </c>
      <c r="X12" s="4">
        <f t="shared" si="1"/>
        <v>45</v>
      </c>
    </row>
    <row r="13" spans="2:24" x14ac:dyDescent="0.35">
      <c r="B13" s="4">
        <v>9</v>
      </c>
      <c r="C13" s="4">
        <v>3</v>
      </c>
      <c r="D13" s="4">
        <v>3</v>
      </c>
      <c r="E13" s="4">
        <v>4</v>
      </c>
      <c r="F13" s="4">
        <v>4</v>
      </c>
      <c r="G13" s="4">
        <v>4</v>
      </c>
      <c r="H13" s="4">
        <v>4</v>
      </c>
      <c r="I13" s="4">
        <v>3</v>
      </c>
      <c r="J13" s="4">
        <v>4</v>
      </c>
      <c r="K13" s="4">
        <v>4</v>
      </c>
      <c r="L13" s="4">
        <f t="shared" si="0"/>
        <v>33</v>
      </c>
      <c r="N13" s="4">
        <v>9</v>
      </c>
      <c r="O13" s="4">
        <v>2</v>
      </c>
      <c r="P13" s="4">
        <v>2</v>
      </c>
      <c r="Q13" s="4">
        <v>6.5</v>
      </c>
      <c r="R13" s="4">
        <v>6.5</v>
      </c>
      <c r="S13" s="4">
        <v>6.5</v>
      </c>
      <c r="T13" s="4">
        <v>6.5</v>
      </c>
      <c r="U13" s="4">
        <v>2</v>
      </c>
      <c r="V13" s="4">
        <v>6.5</v>
      </c>
      <c r="W13" s="4">
        <v>6.5</v>
      </c>
      <c r="X13" s="4">
        <f t="shared" si="1"/>
        <v>45</v>
      </c>
    </row>
    <row r="14" spans="2:24" x14ac:dyDescent="0.35">
      <c r="B14" s="4">
        <v>10</v>
      </c>
      <c r="C14" s="4">
        <v>1</v>
      </c>
      <c r="D14" s="4">
        <v>2</v>
      </c>
      <c r="E14" s="4">
        <v>1</v>
      </c>
      <c r="F14" s="4">
        <v>4</v>
      </c>
      <c r="G14" s="4">
        <v>2</v>
      </c>
      <c r="H14" s="4">
        <v>2</v>
      </c>
      <c r="I14" s="4">
        <v>4</v>
      </c>
      <c r="J14" s="4">
        <v>1</v>
      </c>
      <c r="K14" s="4">
        <v>2</v>
      </c>
      <c r="L14" s="4">
        <f t="shared" si="0"/>
        <v>19</v>
      </c>
      <c r="N14" s="4">
        <v>10</v>
      </c>
      <c r="O14" s="4">
        <v>2</v>
      </c>
      <c r="P14" s="4">
        <v>5.5</v>
      </c>
      <c r="Q14" s="4">
        <v>2</v>
      </c>
      <c r="R14" s="4">
        <v>8.5</v>
      </c>
      <c r="S14" s="4">
        <v>5.5</v>
      </c>
      <c r="T14" s="4">
        <v>5.5</v>
      </c>
      <c r="U14" s="4">
        <v>8.5</v>
      </c>
      <c r="V14" s="4">
        <v>2</v>
      </c>
      <c r="W14" s="4">
        <v>5.5</v>
      </c>
      <c r="X14" s="4">
        <f t="shared" si="1"/>
        <v>45</v>
      </c>
    </row>
    <row r="15" spans="2:24" x14ac:dyDescent="0.35">
      <c r="B15" s="4">
        <v>11</v>
      </c>
      <c r="C15" s="4">
        <v>2</v>
      </c>
      <c r="D15" s="4">
        <v>2</v>
      </c>
      <c r="E15" s="4">
        <v>2</v>
      </c>
      <c r="F15" s="4">
        <v>2</v>
      </c>
      <c r="G15" s="4">
        <v>2</v>
      </c>
      <c r="H15" s="4">
        <v>2</v>
      </c>
      <c r="I15" s="4">
        <v>2</v>
      </c>
      <c r="J15" s="4">
        <v>2</v>
      </c>
      <c r="K15" s="4">
        <v>2</v>
      </c>
      <c r="L15" s="4">
        <f t="shared" si="0"/>
        <v>18</v>
      </c>
      <c r="N15" s="4">
        <v>11</v>
      </c>
      <c r="O15" s="4">
        <v>5</v>
      </c>
      <c r="P15" s="4">
        <v>5</v>
      </c>
      <c r="Q15" s="4">
        <v>5</v>
      </c>
      <c r="R15" s="4">
        <v>5</v>
      </c>
      <c r="S15" s="4">
        <v>5</v>
      </c>
      <c r="T15" s="4">
        <v>5</v>
      </c>
      <c r="U15" s="4">
        <v>5</v>
      </c>
      <c r="V15" s="4">
        <v>5</v>
      </c>
      <c r="W15" s="4">
        <v>5</v>
      </c>
      <c r="X15" s="4">
        <f t="shared" si="1"/>
        <v>45</v>
      </c>
    </row>
    <row r="16" spans="2:24" x14ac:dyDescent="0.35">
      <c r="B16" s="4">
        <v>12</v>
      </c>
      <c r="C16" s="4">
        <v>2</v>
      </c>
      <c r="D16" s="4">
        <v>2</v>
      </c>
      <c r="E16" s="4">
        <v>4</v>
      </c>
      <c r="F16" s="4">
        <v>2</v>
      </c>
      <c r="G16" s="4">
        <v>4</v>
      </c>
      <c r="H16" s="4">
        <v>2</v>
      </c>
      <c r="I16" s="4">
        <v>2</v>
      </c>
      <c r="J16" s="4">
        <v>4</v>
      </c>
      <c r="K16" s="4">
        <v>4</v>
      </c>
      <c r="L16" s="4">
        <f t="shared" si="0"/>
        <v>26</v>
      </c>
      <c r="N16" s="4">
        <v>12</v>
      </c>
      <c r="O16" s="4">
        <v>3</v>
      </c>
      <c r="P16" s="4">
        <v>3</v>
      </c>
      <c r="Q16" s="4">
        <v>7.5</v>
      </c>
      <c r="R16" s="4">
        <v>3</v>
      </c>
      <c r="S16" s="4">
        <v>7.5</v>
      </c>
      <c r="T16" s="4">
        <v>3</v>
      </c>
      <c r="U16" s="4">
        <v>3</v>
      </c>
      <c r="V16" s="4">
        <v>7.5</v>
      </c>
      <c r="W16" s="4">
        <v>7.5</v>
      </c>
      <c r="X16" s="4">
        <f t="shared" si="1"/>
        <v>45</v>
      </c>
    </row>
    <row r="17" spans="2:24" x14ac:dyDescent="0.35">
      <c r="B17" s="4">
        <v>13</v>
      </c>
      <c r="C17" s="4">
        <v>3</v>
      </c>
      <c r="D17" s="4">
        <v>3</v>
      </c>
      <c r="E17" s="4">
        <v>3</v>
      </c>
      <c r="F17" s="4">
        <v>3</v>
      </c>
      <c r="G17" s="4">
        <v>3</v>
      </c>
      <c r="H17" s="4">
        <v>3</v>
      </c>
      <c r="I17" s="4">
        <v>3</v>
      </c>
      <c r="J17" s="4">
        <v>3</v>
      </c>
      <c r="K17" s="4">
        <v>3</v>
      </c>
      <c r="L17" s="4">
        <f t="shared" si="0"/>
        <v>27</v>
      </c>
      <c r="N17" s="4">
        <v>13</v>
      </c>
      <c r="O17" s="4">
        <v>5</v>
      </c>
      <c r="P17" s="4">
        <v>5</v>
      </c>
      <c r="Q17" s="4">
        <v>5</v>
      </c>
      <c r="R17" s="4">
        <v>5</v>
      </c>
      <c r="S17" s="4">
        <v>5</v>
      </c>
      <c r="T17" s="4">
        <v>5</v>
      </c>
      <c r="U17" s="4">
        <v>5</v>
      </c>
      <c r="V17" s="4">
        <v>5</v>
      </c>
      <c r="W17" s="4">
        <v>5</v>
      </c>
      <c r="X17" s="4">
        <f t="shared" si="1"/>
        <v>45</v>
      </c>
    </row>
    <row r="18" spans="2:24" x14ac:dyDescent="0.35">
      <c r="B18" s="4">
        <v>14</v>
      </c>
      <c r="C18" s="4">
        <v>3</v>
      </c>
      <c r="D18" s="4">
        <v>3</v>
      </c>
      <c r="E18" s="4">
        <v>2</v>
      </c>
      <c r="F18" s="4">
        <v>3</v>
      </c>
      <c r="G18" s="4">
        <v>3</v>
      </c>
      <c r="H18" s="4">
        <v>3</v>
      </c>
      <c r="I18" s="4">
        <v>3</v>
      </c>
      <c r="J18" s="4">
        <v>3</v>
      </c>
      <c r="K18" s="4">
        <v>3</v>
      </c>
      <c r="L18" s="4">
        <f t="shared" si="0"/>
        <v>26</v>
      </c>
      <c r="N18" s="4">
        <v>14</v>
      </c>
      <c r="O18" s="4">
        <v>5.5</v>
      </c>
      <c r="P18" s="4">
        <v>5.5</v>
      </c>
      <c r="Q18" s="4">
        <v>1</v>
      </c>
      <c r="R18" s="4">
        <v>5.5</v>
      </c>
      <c r="S18" s="4">
        <v>5.5</v>
      </c>
      <c r="T18" s="4">
        <v>5.5</v>
      </c>
      <c r="U18" s="4">
        <v>5.5</v>
      </c>
      <c r="V18" s="4">
        <v>5.5</v>
      </c>
      <c r="W18" s="4">
        <v>5.5</v>
      </c>
      <c r="X18" s="4">
        <f t="shared" si="1"/>
        <v>45</v>
      </c>
    </row>
    <row r="19" spans="2:24" x14ac:dyDescent="0.35">
      <c r="B19" s="4">
        <v>15</v>
      </c>
      <c r="C19" s="4">
        <v>2</v>
      </c>
      <c r="D19" s="4">
        <v>2</v>
      </c>
      <c r="E19" s="4">
        <v>4</v>
      </c>
      <c r="F19" s="4">
        <v>5</v>
      </c>
      <c r="G19" s="4">
        <v>4</v>
      </c>
      <c r="H19" s="4">
        <v>2</v>
      </c>
      <c r="I19" s="4">
        <v>5</v>
      </c>
      <c r="J19" s="4">
        <v>4</v>
      </c>
      <c r="K19" s="4">
        <v>2</v>
      </c>
      <c r="L19" s="4">
        <f t="shared" si="0"/>
        <v>30</v>
      </c>
      <c r="N19" s="4">
        <v>15</v>
      </c>
      <c r="O19" s="4">
        <v>2.5</v>
      </c>
      <c r="P19" s="4">
        <v>2.5</v>
      </c>
      <c r="Q19" s="4">
        <v>6</v>
      </c>
      <c r="R19" s="4">
        <v>8.5</v>
      </c>
      <c r="S19" s="4">
        <v>6</v>
      </c>
      <c r="T19" s="4">
        <v>2.5</v>
      </c>
      <c r="U19" s="4">
        <v>8.5</v>
      </c>
      <c r="V19" s="4">
        <v>6</v>
      </c>
      <c r="W19" s="4">
        <v>2.5</v>
      </c>
      <c r="X19" s="4">
        <f t="shared" si="1"/>
        <v>45</v>
      </c>
    </row>
    <row r="20" spans="2:24" x14ac:dyDescent="0.35">
      <c r="B20" s="4">
        <v>16</v>
      </c>
      <c r="C20" s="4">
        <v>3</v>
      </c>
      <c r="D20" s="4">
        <v>3</v>
      </c>
      <c r="E20" s="4">
        <v>3</v>
      </c>
      <c r="F20" s="4">
        <v>3</v>
      </c>
      <c r="G20" s="4">
        <v>3</v>
      </c>
      <c r="H20" s="4">
        <v>3</v>
      </c>
      <c r="I20" s="4">
        <v>3</v>
      </c>
      <c r="J20" s="4">
        <v>3</v>
      </c>
      <c r="K20" s="4">
        <v>3</v>
      </c>
      <c r="L20" s="4">
        <f t="shared" si="0"/>
        <v>27</v>
      </c>
      <c r="N20" s="4">
        <v>16</v>
      </c>
      <c r="O20" s="4">
        <v>5</v>
      </c>
      <c r="P20" s="4">
        <v>5</v>
      </c>
      <c r="Q20" s="4">
        <v>5</v>
      </c>
      <c r="R20" s="4">
        <v>5</v>
      </c>
      <c r="S20" s="4">
        <v>5</v>
      </c>
      <c r="T20" s="4">
        <v>5</v>
      </c>
      <c r="U20" s="4">
        <v>5</v>
      </c>
      <c r="V20" s="4">
        <v>5</v>
      </c>
      <c r="W20" s="4">
        <v>5</v>
      </c>
      <c r="X20" s="4">
        <f t="shared" si="1"/>
        <v>45</v>
      </c>
    </row>
    <row r="21" spans="2:24" x14ac:dyDescent="0.35">
      <c r="B21" s="4">
        <v>17</v>
      </c>
      <c r="C21" s="4">
        <v>4</v>
      </c>
      <c r="D21" s="4">
        <v>4</v>
      </c>
      <c r="E21" s="4">
        <v>2</v>
      </c>
      <c r="F21" s="4">
        <v>4</v>
      </c>
      <c r="G21" s="4">
        <v>4</v>
      </c>
      <c r="H21" s="4">
        <v>4</v>
      </c>
      <c r="I21" s="4">
        <v>4</v>
      </c>
      <c r="J21" s="4">
        <v>4</v>
      </c>
      <c r="K21" s="4">
        <v>4</v>
      </c>
      <c r="L21" s="4">
        <f t="shared" si="0"/>
        <v>34</v>
      </c>
      <c r="N21" s="4">
        <v>17</v>
      </c>
      <c r="O21" s="4">
        <v>5.5</v>
      </c>
      <c r="P21" s="4">
        <v>5.5</v>
      </c>
      <c r="Q21" s="4">
        <v>1</v>
      </c>
      <c r="R21" s="4">
        <v>5.5</v>
      </c>
      <c r="S21" s="4">
        <v>5.5</v>
      </c>
      <c r="T21" s="4">
        <v>5.5</v>
      </c>
      <c r="U21" s="4">
        <v>5.5</v>
      </c>
      <c r="V21" s="4">
        <v>5.5</v>
      </c>
      <c r="W21" s="4">
        <v>5.5</v>
      </c>
      <c r="X21" s="4">
        <f t="shared" si="1"/>
        <v>45</v>
      </c>
    </row>
    <row r="22" spans="2:24" x14ac:dyDescent="0.35">
      <c r="B22" s="4">
        <v>18</v>
      </c>
      <c r="C22" s="4">
        <v>2</v>
      </c>
      <c r="D22" s="4">
        <v>2</v>
      </c>
      <c r="E22" s="4">
        <v>1</v>
      </c>
      <c r="F22" s="4">
        <v>4</v>
      </c>
      <c r="G22" s="4">
        <v>2</v>
      </c>
      <c r="H22" s="4">
        <v>2</v>
      </c>
      <c r="I22" s="4">
        <v>4</v>
      </c>
      <c r="J22" s="4">
        <v>4</v>
      </c>
      <c r="K22" s="4">
        <v>4</v>
      </c>
      <c r="L22" s="4">
        <f t="shared" si="0"/>
        <v>25</v>
      </c>
      <c r="N22" s="4">
        <v>18</v>
      </c>
      <c r="O22" s="4">
        <v>3.5</v>
      </c>
      <c r="P22" s="4">
        <v>3.5</v>
      </c>
      <c r="Q22" s="4">
        <v>1</v>
      </c>
      <c r="R22" s="4">
        <v>7.5</v>
      </c>
      <c r="S22" s="4">
        <v>3.5</v>
      </c>
      <c r="T22" s="4">
        <v>3.5</v>
      </c>
      <c r="U22" s="4">
        <v>7.5</v>
      </c>
      <c r="V22" s="4">
        <v>7.5</v>
      </c>
      <c r="W22" s="4">
        <v>7.5</v>
      </c>
      <c r="X22" s="4">
        <f t="shared" si="1"/>
        <v>45</v>
      </c>
    </row>
    <row r="23" spans="2:24" x14ac:dyDescent="0.35">
      <c r="B23" s="4">
        <v>19</v>
      </c>
      <c r="C23" s="4">
        <v>2</v>
      </c>
      <c r="D23" s="4">
        <v>2</v>
      </c>
      <c r="E23" s="4">
        <v>4</v>
      </c>
      <c r="F23" s="4">
        <v>2</v>
      </c>
      <c r="G23" s="4">
        <v>2</v>
      </c>
      <c r="H23" s="4">
        <v>2</v>
      </c>
      <c r="I23" s="4">
        <v>2</v>
      </c>
      <c r="J23" s="4">
        <v>2</v>
      </c>
      <c r="K23" s="4">
        <v>2</v>
      </c>
      <c r="L23" s="4">
        <f t="shared" si="0"/>
        <v>20</v>
      </c>
      <c r="N23" s="4">
        <v>19</v>
      </c>
      <c r="O23" s="4">
        <v>4.5</v>
      </c>
      <c r="P23" s="4">
        <v>4.5</v>
      </c>
      <c r="Q23" s="4">
        <v>9</v>
      </c>
      <c r="R23" s="4">
        <v>4.5</v>
      </c>
      <c r="S23" s="4">
        <v>4.5</v>
      </c>
      <c r="T23" s="4">
        <v>4.5</v>
      </c>
      <c r="U23" s="4">
        <v>4.5</v>
      </c>
      <c r="V23" s="4">
        <v>4.5</v>
      </c>
      <c r="W23" s="4">
        <v>4.5</v>
      </c>
      <c r="X23" s="4">
        <f t="shared" si="1"/>
        <v>45</v>
      </c>
    </row>
    <row r="24" spans="2:24" x14ac:dyDescent="0.35">
      <c r="B24" s="4">
        <v>20</v>
      </c>
      <c r="C24" s="4">
        <v>2</v>
      </c>
      <c r="D24" s="4">
        <v>2</v>
      </c>
      <c r="E24" s="4">
        <v>2</v>
      </c>
      <c r="F24" s="4">
        <v>2</v>
      </c>
      <c r="G24" s="4">
        <v>2</v>
      </c>
      <c r="H24" s="4">
        <v>2</v>
      </c>
      <c r="I24" s="4">
        <v>2</v>
      </c>
      <c r="J24" s="4">
        <v>4</v>
      </c>
      <c r="K24" s="4">
        <v>2</v>
      </c>
      <c r="L24" s="4">
        <f t="shared" si="0"/>
        <v>20</v>
      </c>
      <c r="N24" s="4">
        <v>20</v>
      </c>
      <c r="O24" s="4">
        <v>4.5</v>
      </c>
      <c r="P24" s="4">
        <v>4.5</v>
      </c>
      <c r="Q24" s="4">
        <v>4.5</v>
      </c>
      <c r="R24" s="4">
        <v>4.5</v>
      </c>
      <c r="S24" s="4">
        <v>4.5</v>
      </c>
      <c r="T24" s="4">
        <v>4.5</v>
      </c>
      <c r="U24" s="4">
        <v>4.5</v>
      </c>
      <c r="V24" s="4">
        <v>9</v>
      </c>
      <c r="W24" s="4">
        <v>4.5</v>
      </c>
      <c r="X24" s="4">
        <f t="shared" si="1"/>
        <v>45</v>
      </c>
    </row>
    <row r="25" spans="2:24" x14ac:dyDescent="0.35">
      <c r="B25" s="4">
        <v>21</v>
      </c>
      <c r="C25" s="4">
        <v>3</v>
      </c>
      <c r="D25" s="4">
        <v>3</v>
      </c>
      <c r="E25" s="4">
        <v>3</v>
      </c>
      <c r="F25" s="4">
        <v>3</v>
      </c>
      <c r="G25" s="4">
        <v>3</v>
      </c>
      <c r="H25" s="4">
        <v>3</v>
      </c>
      <c r="I25" s="4">
        <v>3</v>
      </c>
      <c r="J25" s="4">
        <v>3</v>
      </c>
      <c r="K25" s="4">
        <v>3</v>
      </c>
      <c r="L25" s="4">
        <f t="shared" si="0"/>
        <v>27</v>
      </c>
      <c r="N25" s="4">
        <v>21</v>
      </c>
      <c r="O25" s="4">
        <v>5</v>
      </c>
      <c r="P25" s="4">
        <v>5</v>
      </c>
      <c r="Q25" s="4">
        <v>5</v>
      </c>
      <c r="R25" s="4">
        <v>5</v>
      </c>
      <c r="S25" s="4">
        <v>5</v>
      </c>
      <c r="T25" s="4">
        <v>5</v>
      </c>
      <c r="U25" s="4">
        <v>5</v>
      </c>
      <c r="V25" s="4">
        <v>5</v>
      </c>
      <c r="W25" s="4">
        <v>5</v>
      </c>
      <c r="X25" s="4">
        <f t="shared" si="1"/>
        <v>45</v>
      </c>
    </row>
    <row r="26" spans="2:24" x14ac:dyDescent="0.35">
      <c r="B26" s="4">
        <v>22</v>
      </c>
      <c r="C26" s="4">
        <v>5</v>
      </c>
      <c r="D26" s="4">
        <v>5</v>
      </c>
      <c r="E26" s="4">
        <v>3</v>
      </c>
      <c r="F26" s="4">
        <v>3</v>
      </c>
      <c r="G26" s="4">
        <v>3</v>
      </c>
      <c r="H26" s="4">
        <v>3</v>
      </c>
      <c r="I26" s="4">
        <v>3</v>
      </c>
      <c r="J26" s="4">
        <v>3</v>
      </c>
      <c r="K26" s="4">
        <v>3</v>
      </c>
      <c r="L26" s="4">
        <f t="shared" si="0"/>
        <v>31</v>
      </c>
      <c r="N26" s="4">
        <v>22</v>
      </c>
      <c r="O26" s="4">
        <v>8.5</v>
      </c>
      <c r="P26" s="4">
        <v>8.5</v>
      </c>
      <c r="Q26" s="4">
        <v>4</v>
      </c>
      <c r="R26" s="4">
        <v>4</v>
      </c>
      <c r="S26" s="4">
        <v>4</v>
      </c>
      <c r="T26" s="4">
        <v>4</v>
      </c>
      <c r="U26" s="4">
        <v>4</v>
      </c>
      <c r="V26" s="4">
        <v>4</v>
      </c>
      <c r="W26" s="4">
        <v>4</v>
      </c>
      <c r="X26" s="4">
        <f t="shared" si="1"/>
        <v>45</v>
      </c>
    </row>
    <row r="27" spans="2:24" x14ac:dyDescent="0.35">
      <c r="B27" s="4">
        <v>23</v>
      </c>
      <c r="C27" s="4">
        <v>2</v>
      </c>
      <c r="D27" s="4">
        <v>4</v>
      </c>
      <c r="E27" s="4">
        <v>2</v>
      </c>
      <c r="F27" s="4">
        <v>2</v>
      </c>
      <c r="G27" s="4">
        <v>2</v>
      </c>
      <c r="H27" s="4">
        <v>3</v>
      </c>
      <c r="I27" s="4">
        <v>3</v>
      </c>
      <c r="J27" s="4">
        <v>3</v>
      </c>
      <c r="K27" s="4">
        <v>4</v>
      </c>
      <c r="L27" s="4">
        <f t="shared" si="0"/>
        <v>25</v>
      </c>
      <c r="N27" s="4">
        <v>23</v>
      </c>
      <c r="O27" s="4">
        <v>2.5</v>
      </c>
      <c r="P27" s="4">
        <v>8.5</v>
      </c>
      <c r="Q27" s="4">
        <v>2.5</v>
      </c>
      <c r="R27" s="4">
        <v>2.5</v>
      </c>
      <c r="S27" s="4">
        <v>2.5</v>
      </c>
      <c r="T27" s="4">
        <v>6</v>
      </c>
      <c r="U27" s="4">
        <v>6</v>
      </c>
      <c r="V27" s="4">
        <v>6</v>
      </c>
      <c r="W27" s="4">
        <v>8.5</v>
      </c>
      <c r="X27" s="4">
        <f t="shared" si="1"/>
        <v>45</v>
      </c>
    </row>
    <row r="28" spans="2:24" x14ac:dyDescent="0.35">
      <c r="B28" s="4">
        <v>24</v>
      </c>
      <c r="C28" s="4">
        <v>4</v>
      </c>
      <c r="D28" s="4">
        <v>4</v>
      </c>
      <c r="E28" s="4">
        <v>2</v>
      </c>
      <c r="F28" s="4">
        <v>4</v>
      </c>
      <c r="G28" s="4">
        <v>4</v>
      </c>
      <c r="H28" s="4">
        <v>4</v>
      </c>
      <c r="I28" s="4">
        <v>4</v>
      </c>
      <c r="J28" s="4">
        <v>4</v>
      </c>
      <c r="K28" s="4">
        <v>4</v>
      </c>
      <c r="L28" s="4">
        <f t="shared" si="0"/>
        <v>34</v>
      </c>
      <c r="N28" s="4">
        <v>24</v>
      </c>
      <c r="O28" s="4">
        <v>5.5</v>
      </c>
      <c r="P28" s="4">
        <v>5.5</v>
      </c>
      <c r="Q28" s="4">
        <v>1</v>
      </c>
      <c r="R28" s="4">
        <v>5.5</v>
      </c>
      <c r="S28" s="4">
        <v>5.5</v>
      </c>
      <c r="T28" s="4">
        <v>5.5</v>
      </c>
      <c r="U28" s="4">
        <v>5.5</v>
      </c>
      <c r="V28" s="4">
        <v>5.5</v>
      </c>
      <c r="W28" s="4">
        <v>5.5</v>
      </c>
      <c r="X28" s="4">
        <f t="shared" si="1"/>
        <v>45</v>
      </c>
    </row>
    <row r="29" spans="2:24" x14ac:dyDescent="0.35">
      <c r="B29" s="4">
        <v>25</v>
      </c>
      <c r="C29" s="4">
        <v>3</v>
      </c>
      <c r="D29" s="4">
        <v>2</v>
      </c>
      <c r="E29" s="4">
        <v>2</v>
      </c>
      <c r="F29" s="4">
        <v>3</v>
      </c>
      <c r="G29" s="4">
        <v>3</v>
      </c>
      <c r="H29" s="4">
        <v>2</v>
      </c>
      <c r="I29" s="4">
        <v>3</v>
      </c>
      <c r="J29" s="4">
        <v>3</v>
      </c>
      <c r="K29" s="4">
        <v>2</v>
      </c>
      <c r="L29" s="4">
        <f t="shared" si="0"/>
        <v>23</v>
      </c>
      <c r="N29" s="4">
        <v>25</v>
      </c>
      <c r="O29" s="4">
        <v>7</v>
      </c>
      <c r="P29" s="4">
        <v>2.5</v>
      </c>
      <c r="Q29" s="4">
        <v>2.5</v>
      </c>
      <c r="R29" s="4">
        <v>7</v>
      </c>
      <c r="S29" s="4">
        <v>7</v>
      </c>
      <c r="T29" s="4">
        <v>2.5</v>
      </c>
      <c r="U29" s="4">
        <v>7</v>
      </c>
      <c r="V29" s="4">
        <v>7</v>
      </c>
      <c r="W29" s="4">
        <v>2.5</v>
      </c>
      <c r="X29" s="4">
        <f t="shared" si="1"/>
        <v>45</v>
      </c>
    </row>
    <row r="30" spans="2:24" x14ac:dyDescent="0.35">
      <c r="B30" s="4">
        <v>26</v>
      </c>
      <c r="C30" s="4">
        <v>2</v>
      </c>
      <c r="D30" s="4">
        <v>2</v>
      </c>
      <c r="E30" s="4">
        <v>3</v>
      </c>
      <c r="F30" s="4">
        <v>3</v>
      </c>
      <c r="G30" s="4">
        <v>3</v>
      </c>
      <c r="H30" s="4">
        <v>3</v>
      </c>
      <c r="I30" s="4">
        <v>3</v>
      </c>
      <c r="J30" s="4">
        <v>3</v>
      </c>
      <c r="K30" s="4">
        <v>3</v>
      </c>
      <c r="L30" s="4">
        <f t="shared" si="0"/>
        <v>25</v>
      </c>
      <c r="N30" s="4">
        <v>26</v>
      </c>
      <c r="O30" s="4">
        <v>1.5</v>
      </c>
      <c r="P30" s="4">
        <v>1.5</v>
      </c>
      <c r="Q30" s="4">
        <v>6</v>
      </c>
      <c r="R30" s="4">
        <v>6</v>
      </c>
      <c r="S30" s="4">
        <v>6</v>
      </c>
      <c r="T30" s="4">
        <v>6</v>
      </c>
      <c r="U30" s="4">
        <v>6</v>
      </c>
      <c r="V30" s="4">
        <v>6</v>
      </c>
      <c r="W30" s="4">
        <v>6</v>
      </c>
      <c r="X30" s="4">
        <f t="shared" si="1"/>
        <v>45</v>
      </c>
    </row>
    <row r="31" spans="2:24" x14ac:dyDescent="0.35">
      <c r="B31" s="4">
        <v>27</v>
      </c>
      <c r="C31" s="4">
        <v>2</v>
      </c>
      <c r="D31" s="4">
        <v>2</v>
      </c>
      <c r="E31" s="4">
        <v>2</v>
      </c>
      <c r="F31" s="4">
        <v>2</v>
      </c>
      <c r="G31" s="4">
        <v>2</v>
      </c>
      <c r="H31" s="4">
        <v>1</v>
      </c>
      <c r="I31" s="4">
        <v>2</v>
      </c>
      <c r="J31" s="4">
        <v>2</v>
      </c>
      <c r="K31" s="4">
        <v>2</v>
      </c>
      <c r="L31" s="4">
        <f t="shared" si="0"/>
        <v>17</v>
      </c>
      <c r="N31" s="4">
        <v>27</v>
      </c>
      <c r="O31" s="4">
        <v>5.5</v>
      </c>
      <c r="P31" s="4">
        <v>5.5</v>
      </c>
      <c r="Q31" s="4">
        <v>5.5</v>
      </c>
      <c r="R31" s="4">
        <v>5.5</v>
      </c>
      <c r="S31" s="4">
        <v>5.5</v>
      </c>
      <c r="T31" s="4">
        <v>1</v>
      </c>
      <c r="U31" s="4">
        <v>5.5</v>
      </c>
      <c r="V31" s="4">
        <v>5.5</v>
      </c>
      <c r="W31" s="4">
        <v>5.5</v>
      </c>
      <c r="X31" s="4">
        <f t="shared" si="1"/>
        <v>45</v>
      </c>
    </row>
    <row r="32" spans="2:24" x14ac:dyDescent="0.35">
      <c r="B32" s="4">
        <v>28</v>
      </c>
      <c r="C32" s="4">
        <v>3</v>
      </c>
      <c r="D32" s="4">
        <v>3</v>
      </c>
      <c r="E32" s="4">
        <v>4</v>
      </c>
      <c r="F32" s="4">
        <v>2</v>
      </c>
      <c r="G32" s="4">
        <v>3</v>
      </c>
      <c r="H32" s="4">
        <v>4</v>
      </c>
      <c r="I32" s="4">
        <v>3</v>
      </c>
      <c r="J32" s="4">
        <v>2</v>
      </c>
      <c r="K32" s="4">
        <v>3</v>
      </c>
      <c r="L32" s="4">
        <f t="shared" si="0"/>
        <v>27</v>
      </c>
      <c r="N32" s="4">
        <v>28</v>
      </c>
      <c r="O32" s="4">
        <v>5</v>
      </c>
      <c r="P32" s="4">
        <v>5</v>
      </c>
      <c r="Q32" s="4">
        <v>8.5</v>
      </c>
      <c r="R32" s="4">
        <v>1.5</v>
      </c>
      <c r="S32" s="4">
        <v>5</v>
      </c>
      <c r="T32" s="4">
        <v>8.5</v>
      </c>
      <c r="U32" s="4">
        <v>5</v>
      </c>
      <c r="V32" s="4">
        <v>1.5</v>
      </c>
      <c r="W32" s="4">
        <v>5</v>
      </c>
      <c r="X32" s="4">
        <f t="shared" si="1"/>
        <v>45</v>
      </c>
    </row>
    <row r="33" spans="2:24" x14ac:dyDescent="0.35">
      <c r="B33" s="4">
        <v>29</v>
      </c>
      <c r="C33" s="4">
        <v>3</v>
      </c>
      <c r="D33" s="4">
        <v>3</v>
      </c>
      <c r="E33" s="4">
        <v>3</v>
      </c>
      <c r="F33" s="4">
        <v>4</v>
      </c>
      <c r="G33" s="4">
        <v>3</v>
      </c>
      <c r="H33" s="4">
        <v>4</v>
      </c>
      <c r="I33" s="4">
        <v>3</v>
      </c>
      <c r="J33" s="4">
        <v>3</v>
      </c>
      <c r="K33" s="4">
        <v>4</v>
      </c>
      <c r="L33" s="4">
        <f t="shared" si="0"/>
        <v>30</v>
      </c>
      <c r="N33" s="4">
        <v>29</v>
      </c>
      <c r="O33" s="4">
        <v>3.5</v>
      </c>
      <c r="P33" s="4">
        <v>3.5</v>
      </c>
      <c r="Q33" s="4">
        <v>3.5</v>
      </c>
      <c r="R33" s="4">
        <v>8</v>
      </c>
      <c r="S33" s="4">
        <v>3.5</v>
      </c>
      <c r="T33" s="4">
        <v>8</v>
      </c>
      <c r="U33" s="4">
        <v>3.5</v>
      </c>
      <c r="V33" s="4">
        <v>3.5</v>
      </c>
      <c r="W33" s="4">
        <v>8</v>
      </c>
      <c r="X33" s="4">
        <f t="shared" si="1"/>
        <v>45</v>
      </c>
    </row>
    <row r="34" spans="2:24" x14ac:dyDescent="0.35">
      <c r="B34" s="4">
        <v>30</v>
      </c>
      <c r="C34" s="4">
        <v>3</v>
      </c>
      <c r="D34" s="4">
        <v>3</v>
      </c>
      <c r="E34" s="4">
        <v>3</v>
      </c>
      <c r="F34" s="4">
        <v>3</v>
      </c>
      <c r="G34" s="4">
        <v>3</v>
      </c>
      <c r="H34" s="4">
        <v>3</v>
      </c>
      <c r="I34" s="4">
        <v>3</v>
      </c>
      <c r="J34" s="4">
        <v>3</v>
      </c>
      <c r="K34" s="4">
        <v>3</v>
      </c>
      <c r="L34" s="4">
        <f t="shared" si="0"/>
        <v>27</v>
      </c>
      <c r="N34" s="4">
        <v>30</v>
      </c>
      <c r="O34" s="4">
        <v>5</v>
      </c>
      <c r="P34" s="4">
        <v>5</v>
      </c>
      <c r="Q34" s="4">
        <v>5</v>
      </c>
      <c r="R34" s="4">
        <v>5</v>
      </c>
      <c r="S34" s="4">
        <v>5</v>
      </c>
      <c r="T34" s="4">
        <v>5</v>
      </c>
      <c r="U34" s="4">
        <v>5</v>
      </c>
      <c r="V34" s="4">
        <v>5</v>
      </c>
      <c r="W34" s="4">
        <v>5</v>
      </c>
      <c r="X34" s="4">
        <f t="shared" si="1"/>
        <v>45</v>
      </c>
    </row>
    <row r="35" spans="2:24" x14ac:dyDescent="0.35">
      <c r="B35" s="4" t="s">
        <v>13</v>
      </c>
      <c r="C35" s="6">
        <f>AVERAGE(C5:C34)</f>
        <v>2.7666666666666666</v>
      </c>
      <c r="D35" s="6">
        <f t="shared" ref="D35:K35" si="2">AVERAGE(D5:D34)</f>
        <v>2.7</v>
      </c>
      <c r="E35" s="6">
        <f t="shared" si="2"/>
        <v>2.7333333333333334</v>
      </c>
      <c r="F35" s="6">
        <f t="shared" si="2"/>
        <v>3</v>
      </c>
      <c r="G35" s="6">
        <f t="shared" si="2"/>
        <v>3.0333333333333332</v>
      </c>
      <c r="H35" s="6">
        <f t="shared" si="2"/>
        <v>2.8</v>
      </c>
      <c r="I35" s="6">
        <f t="shared" si="2"/>
        <v>3</v>
      </c>
      <c r="J35" s="6">
        <f t="shared" si="2"/>
        <v>3.1</v>
      </c>
      <c r="K35" s="6">
        <f t="shared" si="2"/>
        <v>2.8666666666666667</v>
      </c>
      <c r="L35" s="11"/>
      <c r="N35" s="4" t="s">
        <v>12</v>
      </c>
      <c r="O35" s="14">
        <f>SUM(O5:O34)</f>
        <v>138</v>
      </c>
      <c r="P35" s="14">
        <f t="shared" ref="P35:S35" si="3">SUM(P5:P34)</f>
        <v>131.5</v>
      </c>
      <c r="Q35" s="14">
        <f t="shared" si="3"/>
        <v>136.5</v>
      </c>
      <c r="R35" s="14">
        <f t="shared" si="3"/>
        <v>158</v>
      </c>
      <c r="S35" s="14">
        <f t="shared" si="3"/>
        <v>164.5</v>
      </c>
      <c r="T35" s="14">
        <f t="shared" ref="T35:W35" si="4">SUM(T5:T34)</f>
        <v>147.5</v>
      </c>
      <c r="U35" s="14">
        <f t="shared" si="4"/>
        <v>158</v>
      </c>
      <c r="V35" s="14">
        <f t="shared" si="4"/>
        <v>166</v>
      </c>
      <c r="W35" s="14">
        <f t="shared" si="4"/>
        <v>150</v>
      </c>
      <c r="X35" s="11"/>
    </row>
    <row r="36" spans="2:24" x14ac:dyDescent="0.35">
      <c r="N36" s="4" t="s">
        <v>13</v>
      </c>
      <c r="O36" s="6">
        <f>AVERAGE(O5:O34)</f>
        <v>4.5999999999999996</v>
      </c>
      <c r="P36" s="6">
        <f t="shared" ref="P36:W36" si="5">AVERAGE(P5:P34)</f>
        <v>4.3833333333333337</v>
      </c>
      <c r="Q36" s="6">
        <f t="shared" si="5"/>
        <v>4.55</v>
      </c>
      <c r="R36" s="6">
        <f t="shared" si="5"/>
        <v>5.2666666666666666</v>
      </c>
      <c r="S36" s="6">
        <f t="shared" si="5"/>
        <v>5.4833333333333334</v>
      </c>
      <c r="T36" s="6">
        <f t="shared" si="5"/>
        <v>4.916666666666667</v>
      </c>
      <c r="U36" s="6">
        <f t="shared" si="5"/>
        <v>5.2666666666666666</v>
      </c>
      <c r="V36" s="6">
        <f t="shared" si="5"/>
        <v>5.5333333333333332</v>
      </c>
      <c r="W36" s="6">
        <f t="shared" si="5"/>
        <v>5</v>
      </c>
      <c r="X36" s="13"/>
    </row>
    <row r="43" spans="2:24" ht="15.5" x14ac:dyDescent="0.35">
      <c r="B43" s="23" t="s">
        <v>30</v>
      </c>
      <c r="C43" s="23">
        <f>(12/((30*9)*(9+1))*SUMSQ(O35:W35)-3*(30)*(9+1))</f>
        <v>5.6399999999999864</v>
      </c>
      <c r="G43" s="50" t="s">
        <v>40</v>
      </c>
      <c r="H43" s="50"/>
      <c r="I43" s="50"/>
      <c r="J43" s="50"/>
      <c r="K43" s="50"/>
      <c r="L43" s="8" t="s">
        <v>13</v>
      </c>
      <c r="M43" s="8" t="s">
        <v>48</v>
      </c>
    </row>
    <row r="44" spans="2:24" ht="15.5" x14ac:dyDescent="0.35">
      <c r="B44" s="23" t="s">
        <v>31</v>
      </c>
      <c r="C44" s="24">
        <f>_xlfn.CHISQ.INV.RT(0.05,8)</f>
        <v>15.507313055865453</v>
      </c>
      <c r="G44" s="48" t="s">
        <v>38</v>
      </c>
      <c r="H44" s="48"/>
      <c r="I44" s="48"/>
      <c r="J44" s="48"/>
      <c r="K44" s="48"/>
      <c r="L44" s="21">
        <f>C35</f>
        <v>2.7666666666666666</v>
      </c>
      <c r="M44" s="22">
        <f>O35</f>
        <v>138</v>
      </c>
    </row>
    <row r="45" spans="2:24" ht="15.5" x14ac:dyDescent="0.35">
      <c r="B45" s="23" t="s">
        <v>34</v>
      </c>
      <c r="C45" s="23" t="s">
        <v>35</v>
      </c>
      <c r="G45" s="48" t="s">
        <v>39</v>
      </c>
      <c r="H45" s="48"/>
      <c r="I45" s="48"/>
      <c r="J45" s="48"/>
      <c r="K45" s="48"/>
      <c r="L45" s="21">
        <f>D35</f>
        <v>2.7</v>
      </c>
      <c r="M45" s="22">
        <f>P35</f>
        <v>131.5</v>
      </c>
    </row>
    <row r="46" spans="2:24" ht="15.5" x14ac:dyDescent="0.35">
      <c r="G46" s="48" t="s">
        <v>41</v>
      </c>
      <c r="H46" s="48"/>
      <c r="I46" s="48"/>
      <c r="J46" s="48"/>
      <c r="K46" s="48"/>
      <c r="L46" s="21">
        <f>E35</f>
        <v>2.7333333333333334</v>
      </c>
      <c r="M46" s="22">
        <f>Q35</f>
        <v>136.5</v>
      </c>
    </row>
    <row r="47" spans="2:24" ht="15.5" x14ac:dyDescent="0.35">
      <c r="G47" s="48" t="s">
        <v>42</v>
      </c>
      <c r="H47" s="48"/>
      <c r="I47" s="48"/>
      <c r="J47" s="48"/>
      <c r="K47" s="48"/>
      <c r="L47" s="21">
        <f>F35</f>
        <v>3</v>
      </c>
      <c r="M47" s="22">
        <f>R35</f>
        <v>158</v>
      </c>
    </row>
    <row r="48" spans="2:24" ht="15.5" x14ac:dyDescent="0.35">
      <c r="G48" s="48" t="s">
        <v>43</v>
      </c>
      <c r="H48" s="48"/>
      <c r="I48" s="48"/>
      <c r="J48" s="48"/>
      <c r="K48" s="48"/>
      <c r="L48" s="21">
        <f>G35</f>
        <v>3.0333333333333332</v>
      </c>
      <c r="M48" s="22">
        <f>S35</f>
        <v>164.5</v>
      </c>
    </row>
    <row r="49" spans="7:13" ht="15.5" x14ac:dyDescent="0.35">
      <c r="G49" s="48" t="s">
        <v>44</v>
      </c>
      <c r="H49" s="48"/>
      <c r="I49" s="48"/>
      <c r="J49" s="48"/>
      <c r="K49" s="48"/>
      <c r="L49" s="21">
        <f>H35</f>
        <v>2.8</v>
      </c>
      <c r="M49" s="22">
        <f>T35</f>
        <v>147.5</v>
      </c>
    </row>
    <row r="50" spans="7:13" ht="15.5" x14ac:dyDescent="0.35">
      <c r="G50" s="48" t="s">
        <v>45</v>
      </c>
      <c r="H50" s="48"/>
      <c r="I50" s="48"/>
      <c r="J50" s="48"/>
      <c r="K50" s="48"/>
      <c r="L50" s="21">
        <f>I35</f>
        <v>3</v>
      </c>
      <c r="M50" s="22">
        <f>U35</f>
        <v>158</v>
      </c>
    </row>
    <row r="51" spans="7:13" ht="15.5" x14ac:dyDescent="0.35">
      <c r="G51" s="48" t="s">
        <v>46</v>
      </c>
      <c r="H51" s="48"/>
      <c r="I51" s="48"/>
      <c r="J51" s="48"/>
      <c r="K51" s="48"/>
      <c r="L51" s="21">
        <f>J35</f>
        <v>3.1</v>
      </c>
      <c r="M51" s="22">
        <f>V35</f>
        <v>166</v>
      </c>
    </row>
    <row r="52" spans="7:13" ht="15.5" x14ac:dyDescent="0.35">
      <c r="G52" s="48" t="s">
        <v>47</v>
      </c>
      <c r="H52" s="48"/>
      <c r="I52" s="48"/>
      <c r="J52" s="48"/>
      <c r="K52" s="48"/>
      <c r="L52" s="21">
        <f>K35</f>
        <v>2.8666666666666667</v>
      </c>
      <c r="M52" s="22">
        <f>W35</f>
        <v>150</v>
      </c>
    </row>
    <row r="53" spans="7:13" ht="15.5" x14ac:dyDescent="0.35">
      <c r="G53" s="49" t="s">
        <v>36</v>
      </c>
      <c r="H53" s="49"/>
      <c r="I53" s="49"/>
      <c r="J53" s="49"/>
      <c r="K53" s="49"/>
      <c r="L53" s="8" t="s">
        <v>37</v>
      </c>
      <c r="M53" s="17"/>
    </row>
  </sheetData>
  <mergeCells count="11">
    <mergeCell ref="G48:K48"/>
    <mergeCell ref="G43:K43"/>
    <mergeCell ref="G44:K44"/>
    <mergeCell ref="G45:K45"/>
    <mergeCell ref="G46:K46"/>
    <mergeCell ref="G47:K47"/>
    <mergeCell ref="G49:K49"/>
    <mergeCell ref="G50:K50"/>
    <mergeCell ref="G51:K51"/>
    <mergeCell ref="G52:K52"/>
    <mergeCell ref="G53:K5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A79B6-4CA9-490F-865C-CF2C11FE1A7F}">
  <dimension ref="B1:X54"/>
  <sheetViews>
    <sheetView topLeftCell="E32" zoomScale="80" zoomScaleNormal="80" workbookViewId="0">
      <selection activeCell="W49" sqref="W49"/>
    </sheetView>
  </sheetViews>
  <sheetFormatPr defaultRowHeight="14.5" x14ac:dyDescent="0.35"/>
  <cols>
    <col min="3" max="3" width="10" customWidth="1"/>
    <col min="12" max="12" width="12.26953125" customWidth="1"/>
    <col min="13" max="13" width="18.26953125" customWidth="1"/>
    <col min="18" max="18" width="13.36328125" customWidth="1"/>
    <col min="19" max="19" width="14.7265625" customWidth="1"/>
    <col min="20" max="20" width="13.6328125" customWidth="1"/>
  </cols>
  <sheetData>
    <row r="1" spans="2:24" ht="23.5" x14ac:dyDescent="0.55000000000000004">
      <c r="G1" s="1" t="s">
        <v>17</v>
      </c>
    </row>
    <row r="3" spans="2:24" x14ac:dyDescent="0.35">
      <c r="B3" s="37" t="s">
        <v>15</v>
      </c>
      <c r="C3" s="38"/>
      <c r="D3" s="39"/>
      <c r="E3" s="39"/>
      <c r="F3" s="39"/>
      <c r="G3" s="39" t="s">
        <v>11</v>
      </c>
      <c r="H3" s="39"/>
      <c r="I3" s="39"/>
      <c r="J3" s="39"/>
      <c r="K3" s="40"/>
      <c r="L3" s="37" t="s">
        <v>12</v>
      </c>
      <c r="N3" s="25" t="s">
        <v>19</v>
      </c>
      <c r="O3" s="43"/>
      <c r="P3" s="44"/>
      <c r="Q3" s="44"/>
      <c r="R3" s="44"/>
      <c r="S3" s="45" t="s">
        <v>29</v>
      </c>
      <c r="T3" s="43"/>
      <c r="U3" s="44"/>
      <c r="V3" s="44"/>
      <c r="W3" s="45"/>
      <c r="X3" s="46" t="s">
        <v>16</v>
      </c>
    </row>
    <row r="4" spans="2:24" x14ac:dyDescent="0.35">
      <c r="B4" s="41"/>
      <c r="C4" s="42" t="s">
        <v>2</v>
      </c>
      <c r="D4" s="42" t="s">
        <v>3</v>
      </c>
      <c r="E4" s="42" t="s">
        <v>4</v>
      </c>
      <c r="F4" s="42" t="s">
        <v>5</v>
      </c>
      <c r="G4" s="42" t="s">
        <v>6</v>
      </c>
      <c r="H4" s="42" t="s">
        <v>7</v>
      </c>
      <c r="I4" s="42" t="s">
        <v>8</v>
      </c>
      <c r="J4" s="42" t="s">
        <v>9</v>
      </c>
      <c r="K4" s="42" t="s">
        <v>10</v>
      </c>
      <c r="L4" s="41"/>
      <c r="N4" s="25" t="s">
        <v>15</v>
      </c>
      <c r="O4" s="25" t="s">
        <v>20</v>
      </c>
      <c r="P4" s="25" t="s">
        <v>21</v>
      </c>
      <c r="Q4" s="25" t="s">
        <v>22</v>
      </c>
      <c r="R4" s="25" t="s">
        <v>23</v>
      </c>
      <c r="S4" s="25" t="s">
        <v>24</v>
      </c>
      <c r="T4" s="25" t="s">
        <v>25</v>
      </c>
      <c r="U4" s="25" t="s">
        <v>26</v>
      </c>
      <c r="V4" s="25" t="s">
        <v>27</v>
      </c>
      <c r="W4" s="25" t="s">
        <v>28</v>
      </c>
      <c r="X4" s="47"/>
    </row>
    <row r="5" spans="2:24" x14ac:dyDescent="0.35">
      <c r="B5" s="4">
        <v>1</v>
      </c>
      <c r="C5" s="4">
        <v>2</v>
      </c>
      <c r="D5" s="4">
        <v>4</v>
      </c>
      <c r="E5" s="4">
        <v>2</v>
      </c>
      <c r="F5" s="4">
        <v>4</v>
      </c>
      <c r="G5" s="4">
        <v>4</v>
      </c>
      <c r="H5" s="4">
        <v>1</v>
      </c>
      <c r="I5" s="4">
        <v>1</v>
      </c>
      <c r="J5" s="4">
        <v>5</v>
      </c>
      <c r="K5" s="4">
        <v>1</v>
      </c>
      <c r="L5" s="4">
        <f>SUM(C5:K5)</f>
        <v>24</v>
      </c>
      <c r="N5" s="4">
        <v>1</v>
      </c>
      <c r="O5" s="4">
        <v>4.5</v>
      </c>
      <c r="P5" s="4">
        <v>7</v>
      </c>
      <c r="Q5" s="4">
        <v>4.5</v>
      </c>
      <c r="R5" s="4">
        <v>7</v>
      </c>
      <c r="S5" s="4">
        <v>7</v>
      </c>
      <c r="T5" s="4">
        <v>2</v>
      </c>
      <c r="U5" s="4">
        <v>2</v>
      </c>
      <c r="V5" s="4">
        <v>9</v>
      </c>
      <c r="W5" s="4">
        <v>2</v>
      </c>
      <c r="X5" s="4">
        <f>SUM(O5:W5)</f>
        <v>45</v>
      </c>
    </row>
    <row r="6" spans="2:24" x14ac:dyDescent="0.35">
      <c r="B6" s="4">
        <v>2</v>
      </c>
      <c r="C6" s="4">
        <v>4</v>
      </c>
      <c r="D6" s="4">
        <v>2</v>
      </c>
      <c r="E6" s="4">
        <v>2</v>
      </c>
      <c r="F6" s="4">
        <v>4</v>
      </c>
      <c r="G6" s="4">
        <v>2</v>
      </c>
      <c r="H6" s="4">
        <v>2</v>
      </c>
      <c r="I6" s="4">
        <v>4</v>
      </c>
      <c r="J6" s="4">
        <v>5</v>
      </c>
      <c r="K6" s="4">
        <v>2</v>
      </c>
      <c r="L6" s="4">
        <f t="shared" ref="L6:L34" si="0">SUM(C6:K6)</f>
        <v>27</v>
      </c>
      <c r="N6" s="4">
        <v>2</v>
      </c>
      <c r="O6" s="4">
        <v>7</v>
      </c>
      <c r="P6" s="4">
        <v>3</v>
      </c>
      <c r="Q6" s="4">
        <v>3</v>
      </c>
      <c r="R6" s="4">
        <v>7</v>
      </c>
      <c r="S6" s="4">
        <v>3</v>
      </c>
      <c r="T6" s="4">
        <v>3</v>
      </c>
      <c r="U6" s="4">
        <v>7</v>
      </c>
      <c r="V6" s="4">
        <v>9</v>
      </c>
      <c r="W6" s="4">
        <v>3</v>
      </c>
      <c r="X6" s="4">
        <f t="shared" ref="X6:X34" si="1">SUM(O6:W6)</f>
        <v>45</v>
      </c>
    </row>
    <row r="7" spans="2:24" x14ac:dyDescent="0.35">
      <c r="B7" s="4">
        <v>3</v>
      </c>
      <c r="C7" s="4">
        <v>1</v>
      </c>
      <c r="D7" s="4">
        <v>1</v>
      </c>
      <c r="E7" s="4">
        <v>1</v>
      </c>
      <c r="F7" s="4">
        <v>3</v>
      </c>
      <c r="G7" s="4">
        <v>2</v>
      </c>
      <c r="H7" s="4">
        <v>2</v>
      </c>
      <c r="I7" s="4">
        <v>3</v>
      </c>
      <c r="J7" s="4">
        <v>1</v>
      </c>
      <c r="K7" s="4">
        <v>1</v>
      </c>
      <c r="L7" s="4">
        <f t="shared" si="0"/>
        <v>15</v>
      </c>
      <c r="N7" s="4">
        <v>3</v>
      </c>
      <c r="O7" s="4">
        <v>3</v>
      </c>
      <c r="P7" s="4">
        <v>3</v>
      </c>
      <c r="Q7" s="4">
        <v>3</v>
      </c>
      <c r="R7" s="4">
        <v>8.5</v>
      </c>
      <c r="S7" s="4">
        <v>6.5</v>
      </c>
      <c r="T7" s="4">
        <v>6.5</v>
      </c>
      <c r="U7" s="4">
        <v>8.5</v>
      </c>
      <c r="V7" s="4">
        <v>3</v>
      </c>
      <c r="W7" s="4">
        <v>3</v>
      </c>
      <c r="X7" s="4">
        <f t="shared" si="1"/>
        <v>45</v>
      </c>
    </row>
    <row r="8" spans="2:24" x14ac:dyDescent="0.35">
      <c r="B8" s="4">
        <v>4</v>
      </c>
      <c r="C8" s="4">
        <v>5</v>
      </c>
      <c r="D8" s="4">
        <v>4</v>
      </c>
      <c r="E8" s="4">
        <v>3</v>
      </c>
      <c r="F8" s="4">
        <v>5</v>
      </c>
      <c r="G8" s="4">
        <v>4</v>
      </c>
      <c r="H8" s="4">
        <v>3</v>
      </c>
      <c r="I8" s="4">
        <v>4</v>
      </c>
      <c r="J8" s="4">
        <v>3</v>
      </c>
      <c r="K8" s="4">
        <v>3</v>
      </c>
      <c r="L8" s="4">
        <f t="shared" si="0"/>
        <v>34</v>
      </c>
      <c r="N8" s="4">
        <v>4</v>
      </c>
      <c r="O8" s="4">
        <v>8.5</v>
      </c>
      <c r="P8" s="4">
        <v>6</v>
      </c>
      <c r="Q8" s="4">
        <v>2.5</v>
      </c>
      <c r="R8" s="4">
        <v>8.5</v>
      </c>
      <c r="S8" s="4">
        <v>6</v>
      </c>
      <c r="T8" s="4">
        <v>2.5</v>
      </c>
      <c r="U8" s="4">
        <v>6</v>
      </c>
      <c r="V8" s="4">
        <v>2.5</v>
      </c>
      <c r="W8" s="4">
        <v>2.5</v>
      </c>
      <c r="X8" s="4">
        <f t="shared" si="1"/>
        <v>45</v>
      </c>
    </row>
    <row r="9" spans="2:24" x14ac:dyDescent="0.35">
      <c r="B9" s="4">
        <v>5</v>
      </c>
      <c r="C9" s="4">
        <v>4</v>
      </c>
      <c r="D9" s="4">
        <v>2</v>
      </c>
      <c r="E9" s="4">
        <v>2</v>
      </c>
      <c r="F9" s="4">
        <v>2</v>
      </c>
      <c r="G9" s="4">
        <v>3</v>
      </c>
      <c r="H9" s="4">
        <v>2</v>
      </c>
      <c r="I9" s="4">
        <v>4</v>
      </c>
      <c r="J9" s="4">
        <v>3</v>
      </c>
      <c r="K9" s="4">
        <v>2</v>
      </c>
      <c r="L9" s="4">
        <f t="shared" si="0"/>
        <v>24</v>
      </c>
      <c r="N9" s="4">
        <v>5</v>
      </c>
      <c r="O9" s="4">
        <v>8.5</v>
      </c>
      <c r="P9" s="4">
        <v>3</v>
      </c>
      <c r="Q9" s="4">
        <v>3</v>
      </c>
      <c r="R9" s="4">
        <v>3</v>
      </c>
      <c r="S9" s="4">
        <v>6.5</v>
      </c>
      <c r="T9" s="4">
        <v>3</v>
      </c>
      <c r="U9" s="4">
        <v>8.5</v>
      </c>
      <c r="V9" s="4">
        <v>6.5</v>
      </c>
      <c r="W9" s="4">
        <v>3</v>
      </c>
      <c r="X9" s="4">
        <f t="shared" si="1"/>
        <v>45</v>
      </c>
    </row>
    <row r="10" spans="2:24" x14ac:dyDescent="0.35">
      <c r="B10" s="4">
        <v>6</v>
      </c>
      <c r="C10" s="4">
        <v>4</v>
      </c>
      <c r="D10" s="4">
        <v>4</v>
      </c>
      <c r="E10" s="4">
        <v>4</v>
      </c>
      <c r="F10" s="4">
        <v>2</v>
      </c>
      <c r="G10" s="4">
        <v>4</v>
      </c>
      <c r="H10" s="4">
        <v>4</v>
      </c>
      <c r="I10" s="4">
        <v>3</v>
      </c>
      <c r="J10" s="4">
        <v>5</v>
      </c>
      <c r="K10" s="4">
        <v>4</v>
      </c>
      <c r="L10" s="4">
        <f t="shared" si="0"/>
        <v>34</v>
      </c>
      <c r="N10" s="4">
        <v>6</v>
      </c>
      <c r="O10" s="4">
        <v>5.5</v>
      </c>
      <c r="P10" s="4">
        <v>5.5</v>
      </c>
      <c r="Q10" s="4">
        <v>5.5</v>
      </c>
      <c r="R10" s="4">
        <v>1</v>
      </c>
      <c r="S10" s="4">
        <v>5.5</v>
      </c>
      <c r="T10" s="4">
        <v>5.5</v>
      </c>
      <c r="U10" s="4">
        <v>2</v>
      </c>
      <c r="V10" s="4">
        <v>9</v>
      </c>
      <c r="W10" s="4">
        <v>5.5</v>
      </c>
      <c r="X10" s="4">
        <f t="shared" si="1"/>
        <v>45</v>
      </c>
    </row>
    <row r="11" spans="2:24" x14ac:dyDescent="0.35">
      <c r="B11" s="4">
        <v>7</v>
      </c>
      <c r="C11" s="4">
        <v>4</v>
      </c>
      <c r="D11" s="4">
        <v>3</v>
      </c>
      <c r="E11" s="4">
        <v>3</v>
      </c>
      <c r="F11" s="4">
        <v>4</v>
      </c>
      <c r="G11" s="4">
        <v>3</v>
      </c>
      <c r="H11" s="4">
        <v>3</v>
      </c>
      <c r="I11" s="4">
        <v>4</v>
      </c>
      <c r="J11" s="4">
        <v>3</v>
      </c>
      <c r="K11" s="4">
        <v>3</v>
      </c>
      <c r="L11" s="4">
        <f t="shared" si="0"/>
        <v>30</v>
      </c>
      <c r="N11" s="4">
        <v>7</v>
      </c>
      <c r="O11" s="4">
        <v>8</v>
      </c>
      <c r="P11" s="4">
        <v>3.5</v>
      </c>
      <c r="Q11" s="4">
        <v>3.5</v>
      </c>
      <c r="R11" s="4">
        <v>8</v>
      </c>
      <c r="S11" s="4">
        <v>3.5</v>
      </c>
      <c r="T11" s="4">
        <v>3.5</v>
      </c>
      <c r="U11" s="4">
        <v>8</v>
      </c>
      <c r="V11" s="4">
        <v>3.5</v>
      </c>
      <c r="W11" s="4">
        <v>3.5</v>
      </c>
      <c r="X11" s="4">
        <f t="shared" si="1"/>
        <v>45</v>
      </c>
    </row>
    <row r="12" spans="2:24" x14ac:dyDescent="0.35">
      <c r="B12" s="4">
        <v>8</v>
      </c>
      <c r="C12" s="4">
        <v>4</v>
      </c>
      <c r="D12" s="4">
        <v>4</v>
      </c>
      <c r="E12" s="4">
        <v>4</v>
      </c>
      <c r="F12" s="4">
        <v>2</v>
      </c>
      <c r="G12" s="4">
        <v>5</v>
      </c>
      <c r="H12" s="4">
        <v>2</v>
      </c>
      <c r="I12" s="4">
        <v>4</v>
      </c>
      <c r="J12" s="4">
        <v>4</v>
      </c>
      <c r="K12" s="4">
        <v>4</v>
      </c>
      <c r="L12" s="4">
        <f t="shared" si="0"/>
        <v>33</v>
      </c>
      <c r="N12" s="4">
        <v>8</v>
      </c>
      <c r="O12" s="4">
        <v>5.5</v>
      </c>
      <c r="P12" s="4">
        <v>5.5</v>
      </c>
      <c r="Q12" s="4">
        <v>5.5</v>
      </c>
      <c r="R12" s="4">
        <v>1.5</v>
      </c>
      <c r="S12" s="4">
        <v>9</v>
      </c>
      <c r="T12" s="4">
        <v>1.5</v>
      </c>
      <c r="U12" s="4">
        <v>5.5</v>
      </c>
      <c r="V12" s="4">
        <v>5.5</v>
      </c>
      <c r="W12" s="4">
        <v>5.5</v>
      </c>
      <c r="X12" s="4">
        <f t="shared" si="1"/>
        <v>45</v>
      </c>
    </row>
    <row r="13" spans="2:24" x14ac:dyDescent="0.35">
      <c r="B13" s="4">
        <v>9</v>
      </c>
      <c r="C13" s="4">
        <v>4</v>
      </c>
      <c r="D13" s="4">
        <v>3</v>
      </c>
      <c r="E13" s="4">
        <v>4</v>
      </c>
      <c r="F13" s="4">
        <v>4</v>
      </c>
      <c r="G13" s="4">
        <v>4</v>
      </c>
      <c r="H13" s="4">
        <v>4</v>
      </c>
      <c r="I13" s="4">
        <v>4</v>
      </c>
      <c r="J13" s="4">
        <v>4</v>
      </c>
      <c r="K13" s="4">
        <v>4</v>
      </c>
      <c r="L13" s="4">
        <f t="shared" si="0"/>
        <v>35</v>
      </c>
      <c r="N13" s="4">
        <v>9</v>
      </c>
      <c r="O13" s="4">
        <v>5.5</v>
      </c>
      <c r="P13" s="4">
        <v>1</v>
      </c>
      <c r="Q13" s="4">
        <v>5.5</v>
      </c>
      <c r="R13" s="4">
        <v>5.5</v>
      </c>
      <c r="S13" s="4">
        <v>5.5</v>
      </c>
      <c r="T13" s="4">
        <v>5.5</v>
      </c>
      <c r="U13" s="4">
        <v>5.5</v>
      </c>
      <c r="V13" s="4">
        <v>5.5</v>
      </c>
      <c r="W13" s="4">
        <v>5.5</v>
      </c>
      <c r="X13" s="4">
        <f t="shared" si="1"/>
        <v>45</v>
      </c>
    </row>
    <row r="14" spans="2:24" x14ac:dyDescent="0.35">
      <c r="B14" s="4">
        <v>10</v>
      </c>
      <c r="C14" s="4">
        <v>5</v>
      </c>
      <c r="D14" s="4">
        <v>2</v>
      </c>
      <c r="E14" s="4">
        <v>1</v>
      </c>
      <c r="F14" s="4">
        <v>5</v>
      </c>
      <c r="G14" s="4">
        <v>4</v>
      </c>
      <c r="H14" s="4">
        <v>1</v>
      </c>
      <c r="I14" s="4">
        <v>2</v>
      </c>
      <c r="J14" s="4">
        <v>1</v>
      </c>
      <c r="K14" s="4">
        <v>2</v>
      </c>
      <c r="L14" s="4">
        <f t="shared" si="0"/>
        <v>23</v>
      </c>
      <c r="N14" s="4">
        <v>10</v>
      </c>
      <c r="O14" s="4">
        <v>8.5</v>
      </c>
      <c r="P14" s="4">
        <v>5</v>
      </c>
      <c r="Q14" s="4">
        <v>2</v>
      </c>
      <c r="R14" s="4">
        <v>8.5</v>
      </c>
      <c r="S14" s="4">
        <v>7</v>
      </c>
      <c r="T14" s="4">
        <v>2</v>
      </c>
      <c r="U14" s="4">
        <v>5</v>
      </c>
      <c r="V14" s="4">
        <v>2</v>
      </c>
      <c r="W14" s="4">
        <v>5</v>
      </c>
      <c r="X14" s="4">
        <f t="shared" si="1"/>
        <v>45</v>
      </c>
    </row>
    <row r="15" spans="2:24" x14ac:dyDescent="0.35">
      <c r="B15" s="4">
        <v>11</v>
      </c>
      <c r="C15" s="4">
        <v>4</v>
      </c>
      <c r="D15" s="4">
        <v>2</v>
      </c>
      <c r="E15" s="4">
        <v>2</v>
      </c>
      <c r="F15" s="4">
        <v>2</v>
      </c>
      <c r="G15" s="4">
        <v>4</v>
      </c>
      <c r="H15" s="4">
        <v>2</v>
      </c>
      <c r="I15" s="4">
        <v>2</v>
      </c>
      <c r="J15" s="4">
        <v>2</v>
      </c>
      <c r="K15" s="4">
        <v>2</v>
      </c>
      <c r="L15" s="4">
        <f t="shared" si="0"/>
        <v>22</v>
      </c>
      <c r="N15" s="4">
        <v>11</v>
      </c>
      <c r="O15" s="4">
        <v>8.5</v>
      </c>
      <c r="P15" s="4">
        <v>4</v>
      </c>
      <c r="Q15" s="4">
        <v>4</v>
      </c>
      <c r="R15" s="4">
        <v>4</v>
      </c>
      <c r="S15" s="4">
        <v>8.5</v>
      </c>
      <c r="T15" s="4">
        <v>4</v>
      </c>
      <c r="U15" s="4">
        <v>4</v>
      </c>
      <c r="V15" s="4">
        <v>4</v>
      </c>
      <c r="W15" s="4">
        <v>4</v>
      </c>
      <c r="X15" s="4">
        <f t="shared" si="1"/>
        <v>45</v>
      </c>
    </row>
    <row r="16" spans="2:24" x14ac:dyDescent="0.35">
      <c r="B16" s="4">
        <v>12</v>
      </c>
      <c r="C16" s="4">
        <v>4</v>
      </c>
      <c r="D16" s="4">
        <v>2</v>
      </c>
      <c r="E16" s="4">
        <v>2</v>
      </c>
      <c r="F16" s="4">
        <v>4</v>
      </c>
      <c r="G16" s="4">
        <v>2</v>
      </c>
      <c r="H16" s="4">
        <v>2</v>
      </c>
      <c r="I16" s="4">
        <v>4</v>
      </c>
      <c r="J16" s="4">
        <v>4</v>
      </c>
      <c r="K16" s="4">
        <v>2</v>
      </c>
      <c r="L16" s="4">
        <f t="shared" si="0"/>
        <v>26</v>
      </c>
      <c r="N16" s="4">
        <v>12</v>
      </c>
      <c r="O16" s="4">
        <v>7.5</v>
      </c>
      <c r="P16" s="4">
        <v>3</v>
      </c>
      <c r="Q16" s="4">
        <v>3</v>
      </c>
      <c r="R16" s="4">
        <v>7.5</v>
      </c>
      <c r="S16" s="4">
        <v>3</v>
      </c>
      <c r="T16" s="4">
        <v>3</v>
      </c>
      <c r="U16" s="4">
        <v>7.5</v>
      </c>
      <c r="V16" s="4">
        <v>7.5</v>
      </c>
      <c r="W16" s="4">
        <v>3</v>
      </c>
      <c r="X16" s="4">
        <f t="shared" si="1"/>
        <v>45</v>
      </c>
    </row>
    <row r="17" spans="2:24" x14ac:dyDescent="0.35">
      <c r="B17" s="4">
        <v>13</v>
      </c>
      <c r="C17" s="4">
        <v>3</v>
      </c>
      <c r="D17" s="4">
        <v>3</v>
      </c>
      <c r="E17" s="4">
        <v>3</v>
      </c>
      <c r="F17" s="4">
        <v>4</v>
      </c>
      <c r="G17" s="4">
        <v>3</v>
      </c>
      <c r="H17" s="4">
        <v>2</v>
      </c>
      <c r="I17" s="4">
        <v>3</v>
      </c>
      <c r="J17" s="4">
        <v>3</v>
      </c>
      <c r="K17" s="4">
        <v>3</v>
      </c>
      <c r="L17" s="4">
        <f t="shared" si="0"/>
        <v>27</v>
      </c>
      <c r="N17" s="4">
        <v>13</v>
      </c>
      <c r="O17" s="4">
        <v>5</v>
      </c>
      <c r="P17" s="4">
        <v>5</v>
      </c>
      <c r="Q17" s="4">
        <v>5</v>
      </c>
      <c r="R17" s="4">
        <v>9</v>
      </c>
      <c r="S17" s="4">
        <v>5</v>
      </c>
      <c r="T17" s="4">
        <v>1</v>
      </c>
      <c r="U17" s="4">
        <v>5</v>
      </c>
      <c r="V17" s="4">
        <v>5</v>
      </c>
      <c r="W17" s="4">
        <v>5</v>
      </c>
      <c r="X17" s="4">
        <f t="shared" si="1"/>
        <v>45</v>
      </c>
    </row>
    <row r="18" spans="2:24" x14ac:dyDescent="0.35">
      <c r="B18" s="4">
        <v>14</v>
      </c>
      <c r="C18" s="4">
        <v>4</v>
      </c>
      <c r="D18" s="4">
        <v>2</v>
      </c>
      <c r="E18" s="4">
        <v>2</v>
      </c>
      <c r="F18" s="4">
        <v>4</v>
      </c>
      <c r="G18" s="4">
        <v>4</v>
      </c>
      <c r="H18" s="4">
        <v>4</v>
      </c>
      <c r="I18" s="4">
        <v>4</v>
      </c>
      <c r="J18" s="4">
        <v>4</v>
      </c>
      <c r="K18" s="4">
        <v>3</v>
      </c>
      <c r="L18" s="4">
        <f t="shared" si="0"/>
        <v>31</v>
      </c>
      <c r="N18" s="4">
        <v>14</v>
      </c>
      <c r="O18" s="4">
        <v>6.5</v>
      </c>
      <c r="P18" s="4">
        <v>1.5</v>
      </c>
      <c r="Q18" s="4">
        <v>1.5</v>
      </c>
      <c r="R18" s="4">
        <v>6.5</v>
      </c>
      <c r="S18" s="4">
        <v>6.5</v>
      </c>
      <c r="T18" s="4">
        <v>6.5</v>
      </c>
      <c r="U18" s="4">
        <v>6.5</v>
      </c>
      <c r="V18" s="4">
        <v>6.5</v>
      </c>
      <c r="W18" s="4">
        <v>3</v>
      </c>
      <c r="X18" s="4">
        <f t="shared" si="1"/>
        <v>45</v>
      </c>
    </row>
    <row r="19" spans="2:24" x14ac:dyDescent="0.35">
      <c r="B19" s="4">
        <v>15</v>
      </c>
      <c r="C19" s="4">
        <v>4</v>
      </c>
      <c r="D19" s="4">
        <v>4</v>
      </c>
      <c r="E19" s="4">
        <v>4</v>
      </c>
      <c r="F19" s="4">
        <v>5</v>
      </c>
      <c r="G19" s="4">
        <v>5</v>
      </c>
      <c r="H19" s="4">
        <v>2</v>
      </c>
      <c r="I19" s="4">
        <v>5</v>
      </c>
      <c r="J19" s="4">
        <v>4</v>
      </c>
      <c r="K19" s="4">
        <v>2</v>
      </c>
      <c r="L19" s="4">
        <f t="shared" si="0"/>
        <v>35</v>
      </c>
      <c r="N19" s="4">
        <v>15</v>
      </c>
      <c r="O19" s="4">
        <v>4.5</v>
      </c>
      <c r="P19" s="4">
        <v>4.5</v>
      </c>
      <c r="Q19" s="4">
        <v>4.5</v>
      </c>
      <c r="R19" s="4">
        <v>8</v>
      </c>
      <c r="S19" s="4">
        <v>8</v>
      </c>
      <c r="T19" s="4">
        <v>1.5</v>
      </c>
      <c r="U19" s="4">
        <v>8</v>
      </c>
      <c r="V19" s="4">
        <v>4.5</v>
      </c>
      <c r="W19" s="4">
        <v>1.5</v>
      </c>
      <c r="X19" s="4">
        <f t="shared" si="1"/>
        <v>45</v>
      </c>
    </row>
    <row r="20" spans="2:24" x14ac:dyDescent="0.35">
      <c r="B20" s="4">
        <v>16</v>
      </c>
      <c r="C20" s="4">
        <v>5</v>
      </c>
      <c r="D20" s="4">
        <v>2</v>
      </c>
      <c r="E20" s="4">
        <v>5</v>
      </c>
      <c r="F20" s="4">
        <v>4</v>
      </c>
      <c r="G20" s="4">
        <v>2</v>
      </c>
      <c r="H20" s="4">
        <v>2</v>
      </c>
      <c r="I20" s="4">
        <v>2</v>
      </c>
      <c r="J20" s="4">
        <v>3</v>
      </c>
      <c r="K20" s="4">
        <v>5</v>
      </c>
      <c r="L20" s="4">
        <f t="shared" si="0"/>
        <v>30</v>
      </c>
      <c r="N20" s="4">
        <v>16</v>
      </c>
      <c r="O20" s="4">
        <v>8</v>
      </c>
      <c r="P20" s="4">
        <v>2.5</v>
      </c>
      <c r="Q20" s="4">
        <v>8</v>
      </c>
      <c r="R20" s="4">
        <v>6</v>
      </c>
      <c r="S20" s="4">
        <v>2.5</v>
      </c>
      <c r="T20" s="4">
        <v>2.5</v>
      </c>
      <c r="U20" s="4">
        <v>2.5</v>
      </c>
      <c r="V20" s="4">
        <v>5</v>
      </c>
      <c r="W20" s="4">
        <v>8</v>
      </c>
      <c r="X20" s="4">
        <f t="shared" si="1"/>
        <v>45</v>
      </c>
    </row>
    <row r="21" spans="2:24" x14ac:dyDescent="0.35">
      <c r="B21" s="4">
        <v>17</v>
      </c>
      <c r="C21" s="4">
        <v>5</v>
      </c>
      <c r="D21" s="4">
        <v>4</v>
      </c>
      <c r="E21" s="4">
        <v>2</v>
      </c>
      <c r="F21" s="4">
        <v>4</v>
      </c>
      <c r="G21" s="4">
        <v>4</v>
      </c>
      <c r="H21" s="4">
        <v>2</v>
      </c>
      <c r="I21" s="4">
        <v>4</v>
      </c>
      <c r="J21" s="4">
        <v>4</v>
      </c>
      <c r="K21" s="4">
        <v>4</v>
      </c>
      <c r="L21" s="4">
        <f t="shared" si="0"/>
        <v>33</v>
      </c>
      <c r="N21" s="4">
        <v>17</v>
      </c>
      <c r="O21" s="4">
        <v>9</v>
      </c>
      <c r="P21" s="4">
        <v>5.5</v>
      </c>
      <c r="Q21" s="4">
        <v>1.5</v>
      </c>
      <c r="R21" s="4">
        <v>5.5</v>
      </c>
      <c r="S21" s="4">
        <v>5.5</v>
      </c>
      <c r="T21" s="4">
        <v>1.5</v>
      </c>
      <c r="U21" s="4">
        <v>5.5</v>
      </c>
      <c r="V21" s="4">
        <v>5.5</v>
      </c>
      <c r="W21" s="4">
        <v>5.5</v>
      </c>
      <c r="X21" s="4">
        <f t="shared" si="1"/>
        <v>45</v>
      </c>
    </row>
    <row r="22" spans="2:24" x14ac:dyDescent="0.35">
      <c r="B22" s="4">
        <v>18</v>
      </c>
      <c r="C22" s="4">
        <v>2</v>
      </c>
      <c r="D22" s="4">
        <v>1</v>
      </c>
      <c r="E22" s="4">
        <v>2</v>
      </c>
      <c r="F22" s="4">
        <v>4</v>
      </c>
      <c r="G22" s="4">
        <v>2</v>
      </c>
      <c r="H22" s="4">
        <v>2</v>
      </c>
      <c r="I22" s="4">
        <v>4</v>
      </c>
      <c r="J22" s="4">
        <v>4</v>
      </c>
      <c r="K22" s="4">
        <v>2</v>
      </c>
      <c r="L22" s="4">
        <f t="shared" si="0"/>
        <v>23</v>
      </c>
      <c r="N22" s="4">
        <v>18</v>
      </c>
      <c r="O22" s="4">
        <v>4</v>
      </c>
      <c r="P22" s="4">
        <v>1</v>
      </c>
      <c r="Q22" s="4">
        <v>4</v>
      </c>
      <c r="R22" s="4">
        <v>8</v>
      </c>
      <c r="S22" s="4">
        <v>4</v>
      </c>
      <c r="T22" s="4">
        <v>4</v>
      </c>
      <c r="U22" s="4">
        <v>8</v>
      </c>
      <c r="V22" s="4">
        <v>8</v>
      </c>
      <c r="W22" s="4">
        <v>4</v>
      </c>
      <c r="X22" s="4">
        <f t="shared" si="1"/>
        <v>45</v>
      </c>
    </row>
    <row r="23" spans="2:24" x14ac:dyDescent="0.35">
      <c r="B23" s="4">
        <v>19</v>
      </c>
      <c r="C23" s="4">
        <v>2</v>
      </c>
      <c r="D23" s="4">
        <v>2</v>
      </c>
      <c r="E23" s="4">
        <v>2</v>
      </c>
      <c r="F23" s="4">
        <v>4</v>
      </c>
      <c r="G23" s="4">
        <v>2</v>
      </c>
      <c r="H23" s="4">
        <v>2</v>
      </c>
      <c r="I23" s="4">
        <v>4</v>
      </c>
      <c r="J23" s="4">
        <v>2</v>
      </c>
      <c r="K23" s="4">
        <v>2</v>
      </c>
      <c r="L23" s="4">
        <f t="shared" si="0"/>
        <v>22</v>
      </c>
      <c r="N23" s="4">
        <v>19</v>
      </c>
      <c r="O23" s="4">
        <v>4</v>
      </c>
      <c r="P23" s="4">
        <v>4</v>
      </c>
      <c r="Q23" s="4">
        <v>4</v>
      </c>
      <c r="R23" s="4">
        <v>8.5</v>
      </c>
      <c r="S23" s="4">
        <v>4</v>
      </c>
      <c r="T23" s="4">
        <v>4</v>
      </c>
      <c r="U23" s="4">
        <v>8.5</v>
      </c>
      <c r="V23" s="4">
        <v>4</v>
      </c>
      <c r="W23" s="4">
        <v>4</v>
      </c>
      <c r="X23" s="4">
        <f t="shared" si="1"/>
        <v>45</v>
      </c>
    </row>
    <row r="24" spans="2:24" x14ac:dyDescent="0.35">
      <c r="B24" s="4">
        <v>20</v>
      </c>
      <c r="C24" s="4">
        <v>4</v>
      </c>
      <c r="D24" s="4">
        <v>4</v>
      </c>
      <c r="E24" s="4">
        <v>2</v>
      </c>
      <c r="F24" s="4">
        <v>4</v>
      </c>
      <c r="G24" s="4">
        <v>4</v>
      </c>
      <c r="H24" s="4">
        <v>4</v>
      </c>
      <c r="I24" s="4">
        <v>4</v>
      </c>
      <c r="J24" s="4">
        <v>5</v>
      </c>
      <c r="K24" s="4">
        <v>4</v>
      </c>
      <c r="L24" s="4">
        <f t="shared" si="0"/>
        <v>35</v>
      </c>
      <c r="N24" s="4">
        <v>20</v>
      </c>
      <c r="O24" s="4">
        <v>5</v>
      </c>
      <c r="P24" s="4">
        <v>5</v>
      </c>
      <c r="Q24" s="4">
        <v>1</v>
      </c>
      <c r="R24" s="4">
        <v>5</v>
      </c>
      <c r="S24" s="4">
        <v>5</v>
      </c>
      <c r="T24" s="4">
        <v>5</v>
      </c>
      <c r="U24" s="4">
        <v>5</v>
      </c>
      <c r="V24" s="4">
        <v>9</v>
      </c>
      <c r="W24" s="4">
        <v>5</v>
      </c>
      <c r="X24" s="4">
        <f t="shared" si="1"/>
        <v>45</v>
      </c>
    </row>
    <row r="25" spans="2:24" x14ac:dyDescent="0.35">
      <c r="B25" s="4">
        <v>21</v>
      </c>
      <c r="C25" s="4">
        <v>4</v>
      </c>
      <c r="D25" s="4">
        <v>2</v>
      </c>
      <c r="E25" s="4">
        <v>2</v>
      </c>
      <c r="F25" s="4">
        <v>4</v>
      </c>
      <c r="G25" s="4">
        <v>4</v>
      </c>
      <c r="H25" s="4">
        <v>2</v>
      </c>
      <c r="I25" s="4">
        <v>4</v>
      </c>
      <c r="J25" s="4">
        <v>4</v>
      </c>
      <c r="K25" s="4">
        <v>2</v>
      </c>
      <c r="L25" s="4">
        <f t="shared" si="0"/>
        <v>28</v>
      </c>
      <c r="N25" s="4">
        <v>21</v>
      </c>
      <c r="O25" s="4">
        <v>7</v>
      </c>
      <c r="P25" s="4">
        <v>2.5</v>
      </c>
      <c r="Q25" s="4">
        <v>2.5</v>
      </c>
      <c r="R25" s="4">
        <v>7</v>
      </c>
      <c r="S25" s="4">
        <v>7</v>
      </c>
      <c r="T25" s="4">
        <v>2.5</v>
      </c>
      <c r="U25" s="4">
        <v>7</v>
      </c>
      <c r="V25" s="4">
        <v>7</v>
      </c>
      <c r="W25" s="4">
        <v>2.5</v>
      </c>
      <c r="X25" s="4">
        <f t="shared" si="1"/>
        <v>45</v>
      </c>
    </row>
    <row r="26" spans="2:24" x14ac:dyDescent="0.35">
      <c r="B26" s="4">
        <v>22</v>
      </c>
      <c r="C26" s="4">
        <v>5</v>
      </c>
      <c r="D26" s="4">
        <v>2</v>
      </c>
      <c r="E26" s="4">
        <v>1</v>
      </c>
      <c r="F26" s="4">
        <v>5</v>
      </c>
      <c r="G26" s="4">
        <v>3</v>
      </c>
      <c r="H26" s="4">
        <v>1</v>
      </c>
      <c r="I26" s="4">
        <v>5</v>
      </c>
      <c r="J26" s="4">
        <v>3</v>
      </c>
      <c r="K26" s="4">
        <v>2</v>
      </c>
      <c r="L26" s="4">
        <f t="shared" si="0"/>
        <v>27</v>
      </c>
      <c r="N26" s="4">
        <v>22</v>
      </c>
      <c r="O26" s="4">
        <v>8</v>
      </c>
      <c r="P26" s="4">
        <v>3.5</v>
      </c>
      <c r="Q26" s="4">
        <v>1.5</v>
      </c>
      <c r="R26" s="4">
        <v>8</v>
      </c>
      <c r="S26" s="4">
        <v>5.5</v>
      </c>
      <c r="T26" s="4">
        <v>1.5</v>
      </c>
      <c r="U26" s="4">
        <v>8</v>
      </c>
      <c r="V26" s="4">
        <v>5.5</v>
      </c>
      <c r="W26" s="4">
        <v>3.5</v>
      </c>
      <c r="X26" s="4">
        <f t="shared" si="1"/>
        <v>45</v>
      </c>
    </row>
    <row r="27" spans="2:24" x14ac:dyDescent="0.35">
      <c r="B27" s="4">
        <v>23</v>
      </c>
      <c r="C27" s="4">
        <v>2</v>
      </c>
      <c r="D27" s="4">
        <v>2</v>
      </c>
      <c r="E27" s="4">
        <v>3</v>
      </c>
      <c r="F27" s="4">
        <v>3</v>
      </c>
      <c r="G27" s="4">
        <v>4</v>
      </c>
      <c r="H27" s="4">
        <v>2</v>
      </c>
      <c r="I27" s="4">
        <v>2</v>
      </c>
      <c r="J27" s="4">
        <v>3</v>
      </c>
      <c r="K27" s="4">
        <v>3</v>
      </c>
      <c r="L27" s="4">
        <f t="shared" si="0"/>
        <v>24</v>
      </c>
      <c r="N27" s="4">
        <v>23</v>
      </c>
      <c r="O27" s="4">
        <v>2.5</v>
      </c>
      <c r="P27" s="4">
        <v>2.5</v>
      </c>
      <c r="Q27" s="4">
        <v>6.5</v>
      </c>
      <c r="R27" s="4">
        <v>6.5</v>
      </c>
      <c r="S27" s="4">
        <v>9</v>
      </c>
      <c r="T27" s="4">
        <v>2.5</v>
      </c>
      <c r="U27" s="4">
        <v>2.5</v>
      </c>
      <c r="V27" s="4">
        <v>6.5</v>
      </c>
      <c r="W27" s="4">
        <v>6.5</v>
      </c>
      <c r="X27" s="4">
        <f t="shared" si="1"/>
        <v>45</v>
      </c>
    </row>
    <row r="28" spans="2:24" x14ac:dyDescent="0.35">
      <c r="B28" s="4">
        <v>24</v>
      </c>
      <c r="C28" s="4">
        <v>4</v>
      </c>
      <c r="D28" s="4">
        <v>2</v>
      </c>
      <c r="E28" s="4">
        <v>2</v>
      </c>
      <c r="F28" s="4">
        <v>5</v>
      </c>
      <c r="G28" s="4">
        <v>5</v>
      </c>
      <c r="H28" s="4">
        <v>5</v>
      </c>
      <c r="I28" s="4">
        <v>5</v>
      </c>
      <c r="J28" s="4">
        <v>4</v>
      </c>
      <c r="K28" s="4">
        <v>4</v>
      </c>
      <c r="L28" s="4">
        <f t="shared" si="0"/>
        <v>36</v>
      </c>
      <c r="N28" s="4">
        <v>24</v>
      </c>
      <c r="O28" s="4">
        <v>4</v>
      </c>
      <c r="P28" s="4">
        <v>1.5</v>
      </c>
      <c r="Q28" s="4">
        <v>1.5</v>
      </c>
      <c r="R28" s="4">
        <v>7.5</v>
      </c>
      <c r="S28" s="4">
        <v>7.5</v>
      </c>
      <c r="T28" s="4">
        <v>7.5</v>
      </c>
      <c r="U28" s="4">
        <v>7.5</v>
      </c>
      <c r="V28" s="4">
        <v>4</v>
      </c>
      <c r="W28" s="4">
        <v>4</v>
      </c>
      <c r="X28" s="4">
        <f t="shared" si="1"/>
        <v>45</v>
      </c>
    </row>
    <row r="29" spans="2:24" x14ac:dyDescent="0.35">
      <c r="B29" s="4">
        <v>25</v>
      </c>
      <c r="C29" s="4">
        <v>2</v>
      </c>
      <c r="D29" s="4">
        <v>1</v>
      </c>
      <c r="E29" s="4">
        <v>2</v>
      </c>
      <c r="F29" s="4">
        <v>3</v>
      </c>
      <c r="G29" s="4">
        <v>4</v>
      </c>
      <c r="H29" s="4">
        <v>1</v>
      </c>
      <c r="I29" s="4">
        <v>4</v>
      </c>
      <c r="J29" s="4">
        <v>2</v>
      </c>
      <c r="K29" s="4">
        <v>2</v>
      </c>
      <c r="L29" s="4">
        <f t="shared" si="0"/>
        <v>21</v>
      </c>
      <c r="N29" s="4">
        <v>25</v>
      </c>
      <c r="O29" s="4">
        <v>4.5</v>
      </c>
      <c r="P29" s="4">
        <v>1.5</v>
      </c>
      <c r="Q29" s="4">
        <v>4.5</v>
      </c>
      <c r="R29" s="4">
        <v>7</v>
      </c>
      <c r="S29" s="4">
        <v>8.5</v>
      </c>
      <c r="T29" s="4">
        <v>1.5</v>
      </c>
      <c r="U29" s="4">
        <v>8.5</v>
      </c>
      <c r="V29" s="4">
        <v>4.5</v>
      </c>
      <c r="W29" s="4">
        <v>4.5</v>
      </c>
      <c r="X29" s="4">
        <f t="shared" si="1"/>
        <v>45</v>
      </c>
    </row>
    <row r="30" spans="2:24" x14ac:dyDescent="0.35">
      <c r="B30" s="4">
        <v>26</v>
      </c>
      <c r="C30" s="4">
        <v>3</v>
      </c>
      <c r="D30" s="4">
        <v>3</v>
      </c>
      <c r="E30" s="4">
        <v>2</v>
      </c>
      <c r="F30" s="4">
        <v>4</v>
      </c>
      <c r="G30" s="4">
        <v>3</v>
      </c>
      <c r="H30" s="4">
        <v>2</v>
      </c>
      <c r="I30" s="4">
        <v>4</v>
      </c>
      <c r="J30" s="4">
        <v>3</v>
      </c>
      <c r="K30" s="4">
        <v>2</v>
      </c>
      <c r="L30" s="4">
        <f t="shared" si="0"/>
        <v>26</v>
      </c>
      <c r="N30" s="4">
        <v>26</v>
      </c>
      <c r="O30" s="4">
        <v>5.5</v>
      </c>
      <c r="P30" s="4">
        <v>5.5</v>
      </c>
      <c r="Q30" s="4">
        <v>2</v>
      </c>
      <c r="R30" s="4">
        <v>8.5</v>
      </c>
      <c r="S30" s="4">
        <v>5.5</v>
      </c>
      <c r="T30" s="4">
        <v>2</v>
      </c>
      <c r="U30" s="4">
        <v>8.5</v>
      </c>
      <c r="V30" s="4">
        <v>5.5</v>
      </c>
      <c r="W30" s="4">
        <v>2</v>
      </c>
      <c r="X30" s="4">
        <f t="shared" si="1"/>
        <v>45</v>
      </c>
    </row>
    <row r="31" spans="2:24" x14ac:dyDescent="0.35">
      <c r="B31" s="4">
        <v>27</v>
      </c>
      <c r="C31" s="4">
        <v>3</v>
      </c>
      <c r="D31" s="4">
        <v>2</v>
      </c>
      <c r="E31" s="4">
        <v>2</v>
      </c>
      <c r="F31" s="4">
        <v>4</v>
      </c>
      <c r="G31" s="4">
        <v>2</v>
      </c>
      <c r="H31" s="4">
        <v>1</v>
      </c>
      <c r="I31" s="4">
        <v>3</v>
      </c>
      <c r="J31" s="4">
        <v>2</v>
      </c>
      <c r="K31" s="4">
        <v>3</v>
      </c>
      <c r="L31" s="4">
        <f t="shared" si="0"/>
        <v>22</v>
      </c>
      <c r="N31" s="4">
        <v>27</v>
      </c>
      <c r="O31" s="4">
        <v>7</v>
      </c>
      <c r="P31" s="4">
        <v>3.5</v>
      </c>
      <c r="Q31" s="4">
        <v>3.5</v>
      </c>
      <c r="R31" s="4">
        <v>9</v>
      </c>
      <c r="S31" s="4">
        <v>3.5</v>
      </c>
      <c r="T31" s="4">
        <v>1</v>
      </c>
      <c r="U31" s="4">
        <v>7</v>
      </c>
      <c r="V31" s="4">
        <v>3.5</v>
      </c>
      <c r="W31" s="4">
        <v>7</v>
      </c>
      <c r="X31" s="4">
        <f t="shared" si="1"/>
        <v>45</v>
      </c>
    </row>
    <row r="32" spans="2:24" x14ac:dyDescent="0.35">
      <c r="B32" s="4">
        <v>28</v>
      </c>
      <c r="C32" s="4">
        <v>3</v>
      </c>
      <c r="D32" s="4">
        <v>2</v>
      </c>
      <c r="E32" s="4">
        <v>2</v>
      </c>
      <c r="F32" s="4">
        <v>3</v>
      </c>
      <c r="G32" s="4">
        <v>1</v>
      </c>
      <c r="H32" s="4">
        <v>2</v>
      </c>
      <c r="I32" s="4">
        <v>4</v>
      </c>
      <c r="J32" s="4">
        <v>2</v>
      </c>
      <c r="K32" s="4">
        <v>1</v>
      </c>
      <c r="L32" s="4">
        <f t="shared" si="0"/>
        <v>20</v>
      </c>
      <c r="N32" s="4">
        <v>28</v>
      </c>
      <c r="O32" s="4">
        <v>7.5</v>
      </c>
      <c r="P32" s="4">
        <v>4.5</v>
      </c>
      <c r="Q32" s="4">
        <v>4.5</v>
      </c>
      <c r="R32" s="4">
        <v>7.5</v>
      </c>
      <c r="S32" s="4">
        <v>1.5</v>
      </c>
      <c r="T32" s="4">
        <v>4.5</v>
      </c>
      <c r="U32" s="4">
        <v>9</v>
      </c>
      <c r="V32" s="4">
        <v>4.5</v>
      </c>
      <c r="W32" s="4">
        <v>1.5</v>
      </c>
      <c r="X32" s="4">
        <f t="shared" si="1"/>
        <v>45</v>
      </c>
    </row>
    <row r="33" spans="2:24" x14ac:dyDescent="0.35">
      <c r="B33" s="4">
        <v>29</v>
      </c>
      <c r="C33" s="4">
        <v>3</v>
      </c>
      <c r="D33" s="4">
        <v>3</v>
      </c>
      <c r="E33" s="4">
        <v>3</v>
      </c>
      <c r="F33" s="4">
        <v>4</v>
      </c>
      <c r="G33" s="4">
        <v>4</v>
      </c>
      <c r="H33" s="4">
        <v>3</v>
      </c>
      <c r="I33" s="4">
        <v>4</v>
      </c>
      <c r="J33" s="4">
        <v>4</v>
      </c>
      <c r="K33" s="4">
        <v>2</v>
      </c>
      <c r="L33" s="4">
        <f t="shared" si="0"/>
        <v>30</v>
      </c>
      <c r="N33" s="4">
        <v>29</v>
      </c>
      <c r="O33" s="4">
        <v>3.5</v>
      </c>
      <c r="P33" s="4">
        <v>3.5</v>
      </c>
      <c r="Q33" s="4">
        <v>3.5</v>
      </c>
      <c r="R33" s="4">
        <v>7.5</v>
      </c>
      <c r="S33" s="4">
        <v>7.5</v>
      </c>
      <c r="T33" s="4">
        <v>3.5</v>
      </c>
      <c r="U33" s="4">
        <v>7.5</v>
      </c>
      <c r="V33" s="4">
        <v>7.5</v>
      </c>
      <c r="W33" s="4">
        <v>1</v>
      </c>
      <c r="X33" s="4">
        <f t="shared" si="1"/>
        <v>45</v>
      </c>
    </row>
    <row r="34" spans="2:24" x14ac:dyDescent="0.35">
      <c r="B34" s="4">
        <v>30</v>
      </c>
      <c r="C34" s="4">
        <v>3</v>
      </c>
      <c r="D34" s="4">
        <v>3</v>
      </c>
      <c r="E34" s="4">
        <v>2</v>
      </c>
      <c r="F34" s="4">
        <v>3</v>
      </c>
      <c r="G34" s="4">
        <v>3</v>
      </c>
      <c r="H34" s="4">
        <v>2</v>
      </c>
      <c r="I34" s="4">
        <v>4</v>
      </c>
      <c r="J34" s="4">
        <v>3</v>
      </c>
      <c r="K34" s="4">
        <v>2</v>
      </c>
      <c r="L34" s="4">
        <f t="shared" si="0"/>
        <v>25</v>
      </c>
      <c r="N34" s="4">
        <v>30</v>
      </c>
      <c r="O34" s="4">
        <v>6</v>
      </c>
      <c r="P34" s="4">
        <v>6</v>
      </c>
      <c r="Q34" s="4">
        <v>2</v>
      </c>
      <c r="R34" s="4">
        <v>6</v>
      </c>
      <c r="S34" s="4">
        <v>6</v>
      </c>
      <c r="T34" s="4">
        <v>2</v>
      </c>
      <c r="U34" s="4">
        <v>9</v>
      </c>
      <c r="V34" s="4">
        <v>6</v>
      </c>
      <c r="W34" s="4">
        <v>2</v>
      </c>
      <c r="X34" s="4">
        <f t="shared" si="1"/>
        <v>45</v>
      </c>
    </row>
    <row r="35" spans="2:24" x14ac:dyDescent="0.35">
      <c r="B35" s="4" t="s">
        <v>13</v>
      </c>
      <c r="C35" s="6">
        <f>AVERAGE(C5:C34)</f>
        <v>3.5333333333333332</v>
      </c>
      <c r="D35" s="6">
        <f t="shared" ref="D35:K35" si="2">AVERAGE(D5:D34)</f>
        <v>2.5666666666666669</v>
      </c>
      <c r="E35" s="6">
        <f t="shared" si="2"/>
        <v>2.4333333333333331</v>
      </c>
      <c r="F35" s="6">
        <f t="shared" si="2"/>
        <v>3.7333333333333334</v>
      </c>
      <c r="G35" s="6">
        <f t="shared" si="2"/>
        <v>3.3333333333333335</v>
      </c>
      <c r="H35" s="6">
        <f t="shared" si="2"/>
        <v>2.2999999999999998</v>
      </c>
      <c r="I35" s="6">
        <f t="shared" si="2"/>
        <v>3.6</v>
      </c>
      <c r="J35" s="6">
        <f t="shared" si="2"/>
        <v>3.3</v>
      </c>
      <c r="K35" s="6">
        <f t="shared" si="2"/>
        <v>2.6</v>
      </c>
      <c r="L35" s="11"/>
      <c r="N35" s="4" t="s">
        <v>12</v>
      </c>
      <c r="O35" s="14">
        <f>SUM(O5:O34)</f>
        <v>182</v>
      </c>
      <c r="P35" s="14">
        <f t="shared" ref="P35:W35" si="3">SUM(P5:P34)</f>
        <v>113</v>
      </c>
      <c r="Q35" s="14">
        <f t="shared" si="3"/>
        <v>106.5</v>
      </c>
      <c r="R35" s="14">
        <f t="shared" si="3"/>
        <v>201</v>
      </c>
      <c r="S35" s="14">
        <f t="shared" si="3"/>
        <v>173</v>
      </c>
      <c r="T35" s="14">
        <f t="shared" si="3"/>
        <v>96.5</v>
      </c>
      <c r="U35" s="14">
        <f t="shared" si="3"/>
        <v>193</v>
      </c>
      <c r="V35" s="14">
        <f t="shared" si="3"/>
        <v>169</v>
      </c>
      <c r="W35" s="14">
        <f t="shared" si="3"/>
        <v>116</v>
      </c>
      <c r="X35" s="11"/>
    </row>
    <row r="36" spans="2:24" x14ac:dyDescent="0.35">
      <c r="C36" s="30"/>
      <c r="D36" s="30"/>
      <c r="E36" s="30"/>
      <c r="F36" s="30"/>
      <c r="G36" s="30"/>
      <c r="H36" s="30"/>
      <c r="I36" s="30"/>
      <c r="J36" s="30"/>
      <c r="K36" s="30"/>
      <c r="N36" s="4" t="s">
        <v>13</v>
      </c>
      <c r="O36" s="6">
        <f>AVERAGE(O5:O34)</f>
        <v>6.0666666666666664</v>
      </c>
      <c r="P36" s="6">
        <f t="shared" ref="P36:W36" si="4">AVERAGE(P5:P34)</f>
        <v>3.7666666666666666</v>
      </c>
      <c r="Q36" s="6">
        <f t="shared" si="4"/>
        <v>3.55</v>
      </c>
      <c r="R36" s="6">
        <f t="shared" si="4"/>
        <v>6.7</v>
      </c>
      <c r="S36" s="6">
        <f t="shared" si="4"/>
        <v>5.7666666666666666</v>
      </c>
      <c r="T36" s="6">
        <f t="shared" si="4"/>
        <v>3.2166666666666668</v>
      </c>
      <c r="U36" s="6">
        <f t="shared" si="4"/>
        <v>6.4333333333333336</v>
      </c>
      <c r="V36" s="6">
        <f t="shared" si="4"/>
        <v>5.6333333333333337</v>
      </c>
      <c r="W36" s="6">
        <f t="shared" si="4"/>
        <v>3.8666666666666667</v>
      </c>
      <c r="X36" s="13"/>
    </row>
    <row r="37" spans="2:24" x14ac:dyDescent="0.35">
      <c r="O37" s="30"/>
      <c r="P37" s="30"/>
      <c r="Q37" s="30"/>
      <c r="R37" s="30"/>
      <c r="S37" s="30"/>
      <c r="T37" s="30"/>
      <c r="U37" s="31"/>
      <c r="V37" s="30"/>
      <c r="W37" s="30"/>
    </row>
    <row r="44" spans="2:24" ht="15.5" x14ac:dyDescent="0.35">
      <c r="B44" s="23" t="s">
        <v>30</v>
      </c>
      <c r="C44" s="24">
        <f>(12/((30*9)*(9+1))*SUMSQ(O35:W35)-3*(30)*(9+1))</f>
        <v>60.637777777777728</v>
      </c>
      <c r="G44" s="50" t="s">
        <v>40</v>
      </c>
      <c r="H44" s="50"/>
      <c r="I44" s="50"/>
      <c r="J44" s="50"/>
      <c r="K44" s="50"/>
      <c r="L44" s="8" t="s">
        <v>13</v>
      </c>
      <c r="M44" s="8" t="s">
        <v>49</v>
      </c>
      <c r="N44" s="8" t="s">
        <v>50</v>
      </c>
      <c r="R44" s="8" t="s">
        <v>29</v>
      </c>
      <c r="S44" s="8" t="s">
        <v>13</v>
      </c>
      <c r="T44" s="8" t="s">
        <v>49</v>
      </c>
      <c r="U44" s="8" t="s">
        <v>51</v>
      </c>
      <c r="V44" s="8"/>
    </row>
    <row r="45" spans="2:24" ht="15.5" x14ac:dyDescent="0.35">
      <c r="B45" s="23" t="s">
        <v>31</v>
      </c>
      <c r="C45" s="24">
        <f>_xlfn.CHISQ.INV.RT(0.05,8)</f>
        <v>15.507313055865453</v>
      </c>
      <c r="G45" s="48" t="s">
        <v>38</v>
      </c>
      <c r="H45" s="48"/>
      <c r="I45" s="48"/>
      <c r="J45" s="48"/>
      <c r="K45" s="48"/>
      <c r="L45" s="21">
        <f>C35</f>
        <v>3.5333333333333332</v>
      </c>
      <c r="M45" s="22">
        <f>O35</f>
        <v>182</v>
      </c>
      <c r="N45" s="8"/>
      <c r="R45" s="8" t="s">
        <v>25</v>
      </c>
      <c r="S45" s="21">
        <f>H35</f>
        <v>2.2999999999999998</v>
      </c>
      <c r="T45" s="22">
        <f>T35</f>
        <v>96.5</v>
      </c>
      <c r="U45" s="8" t="s">
        <v>52</v>
      </c>
      <c r="V45" s="21">
        <f t="shared" ref="V45" si="5">T45+L$54</f>
        <v>131.39571965155613</v>
      </c>
      <c r="W45" s="28"/>
    </row>
    <row r="46" spans="2:24" ht="15.5" x14ac:dyDescent="0.35">
      <c r="B46" s="23" t="s">
        <v>33</v>
      </c>
      <c r="C46" s="23" t="s">
        <v>32</v>
      </c>
      <c r="G46" s="48" t="s">
        <v>39</v>
      </c>
      <c r="H46" s="48"/>
      <c r="I46" s="48"/>
      <c r="J46" s="48"/>
      <c r="K46" s="48"/>
      <c r="L46" s="21">
        <f>D35</f>
        <v>2.5666666666666669</v>
      </c>
      <c r="M46" s="22">
        <f>P35</f>
        <v>113</v>
      </c>
      <c r="N46" s="8"/>
      <c r="R46" s="8" t="s">
        <v>22</v>
      </c>
      <c r="S46" s="21">
        <f>E35</f>
        <v>2.4333333333333331</v>
      </c>
      <c r="T46" s="22">
        <f>Q35</f>
        <v>106.5</v>
      </c>
      <c r="U46" s="8" t="s">
        <v>52</v>
      </c>
      <c r="V46" s="28"/>
    </row>
    <row r="47" spans="2:24" ht="15.5" x14ac:dyDescent="0.35">
      <c r="G47" s="48" t="s">
        <v>41</v>
      </c>
      <c r="H47" s="48"/>
      <c r="I47" s="48"/>
      <c r="J47" s="48"/>
      <c r="K47" s="48"/>
      <c r="L47" s="21">
        <f>E35</f>
        <v>2.4333333333333331</v>
      </c>
      <c r="M47" s="22">
        <f>Q35</f>
        <v>106.5</v>
      </c>
      <c r="N47" s="8"/>
      <c r="R47" s="8" t="s">
        <v>21</v>
      </c>
      <c r="S47" s="21">
        <f>D35</f>
        <v>2.5666666666666669</v>
      </c>
      <c r="T47" s="22">
        <f>P35</f>
        <v>113</v>
      </c>
      <c r="U47" s="8" t="s">
        <v>52</v>
      </c>
    </row>
    <row r="48" spans="2:24" ht="15.5" x14ac:dyDescent="0.35">
      <c r="G48" s="48" t="s">
        <v>42</v>
      </c>
      <c r="H48" s="48"/>
      <c r="I48" s="48"/>
      <c r="J48" s="48"/>
      <c r="K48" s="48"/>
      <c r="L48" s="21">
        <f>F35</f>
        <v>3.7333333333333334</v>
      </c>
      <c r="M48" s="22">
        <f>R35</f>
        <v>201</v>
      </c>
      <c r="N48" s="8"/>
      <c r="R48" s="8" t="s">
        <v>28</v>
      </c>
      <c r="S48" s="21">
        <f>K35</f>
        <v>2.6</v>
      </c>
      <c r="T48" s="22">
        <f>W35</f>
        <v>116</v>
      </c>
      <c r="U48" s="8" t="s">
        <v>52</v>
      </c>
    </row>
    <row r="49" spans="7:23" ht="15.5" x14ac:dyDescent="0.35">
      <c r="G49" s="48" t="s">
        <v>43</v>
      </c>
      <c r="H49" s="48"/>
      <c r="I49" s="48"/>
      <c r="J49" s="48"/>
      <c r="K49" s="48"/>
      <c r="L49" s="21">
        <f>G35</f>
        <v>3.3333333333333335</v>
      </c>
      <c r="M49" s="22">
        <f>S35</f>
        <v>173</v>
      </c>
      <c r="N49" s="8"/>
      <c r="R49" s="8" t="s">
        <v>27</v>
      </c>
      <c r="S49" s="21">
        <f>J35</f>
        <v>3.3</v>
      </c>
      <c r="T49" s="22">
        <f>V35</f>
        <v>169</v>
      </c>
      <c r="U49" s="8" t="s">
        <v>53</v>
      </c>
      <c r="V49" s="28">
        <f>T49+L54</f>
        <v>203.89571965155613</v>
      </c>
      <c r="W49" s="28">
        <f>T49-L54</f>
        <v>134.10428034844387</v>
      </c>
    </row>
    <row r="50" spans="7:23" ht="15.5" x14ac:dyDescent="0.35">
      <c r="G50" s="48" t="s">
        <v>44</v>
      </c>
      <c r="H50" s="48"/>
      <c r="I50" s="48"/>
      <c r="J50" s="48"/>
      <c r="K50" s="48"/>
      <c r="L50" s="21">
        <f>H35</f>
        <v>2.2999999999999998</v>
      </c>
      <c r="M50" s="22">
        <f>T35</f>
        <v>96.5</v>
      </c>
      <c r="N50" s="8"/>
      <c r="R50" s="8" t="s">
        <v>24</v>
      </c>
      <c r="S50" s="21">
        <f>G35</f>
        <v>3.3333333333333335</v>
      </c>
      <c r="T50" s="22">
        <f>S35</f>
        <v>173</v>
      </c>
      <c r="U50" s="8" t="s">
        <v>53</v>
      </c>
    </row>
    <row r="51" spans="7:23" ht="15.5" x14ac:dyDescent="0.35">
      <c r="G51" s="48" t="s">
        <v>45</v>
      </c>
      <c r="H51" s="48"/>
      <c r="I51" s="48"/>
      <c r="J51" s="48"/>
      <c r="K51" s="48"/>
      <c r="L51" s="21">
        <f>I35</f>
        <v>3.6</v>
      </c>
      <c r="M51" s="22">
        <f>U35</f>
        <v>193</v>
      </c>
      <c r="N51" s="8"/>
      <c r="R51" s="8" t="s">
        <v>20</v>
      </c>
      <c r="S51" s="21">
        <f>C35</f>
        <v>3.5333333333333332</v>
      </c>
      <c r="T51" s="22">
        <f>O35</f>
        <v>182</v>
      </c>
      <c r="U51" s="8" t="s">
        <v>53</v>
      </c>
    </row>
    <row r="52" spans="7:23" ht="15.5" x14ac:dyDescent="0.35">
      <c r="G52" s="48" t="s">
        <v>46</v>
      </c>
      <c r="H52" s="48"/>
      <c r="I52" s="48"/>
      <c r="J52" s="48"/>
      <c r="K52" s="48"/>
      <c r="L52" s="21">
        <f>J35</f>
        <v>3.3</v>
      </c>
      <c r="M52" s="22">
        <f>V35</f>
        <v>169</v>
      </c>
      <c r="N52" s="8"/>
      <c r="R52" s="8" t="s">
        <v>26</v>
      </c>
      <c r="S52" s="21">
        <f>I35</f>
        <v>3.6</v>
      </c>
      <c r="T52" s="22">
        <f>U35</f>
        <v>193</v>
      </c>
      <c r="U52" s="8" t="s">
        <v>53</v>
      </c>
    </row>
    <row r="53" spans="7:23" ht="15.5" x14ac:dyDescent="0.35">
      <c r="G53" s="48" t="s">
        <v>47</v>
      </c>
      <c r="H53" s="48"/>
      <c r="I53" s="48"/>
      <c r="J53" s="48"/>
      <c r="K53" s="48"/>
      <c r="L53" s="21">
        <f>K35</f>
        <v>2.6</v>
      </c>
      <c r="M53" s="22">
        <f>W35</f>
        <v>116</v>
      </c>
      <c r="N53" s="8"/>
      <c r="R53" s="8" t="s">
        <v>23</v>
      </c>
      <c r="S53" s="21">
        <f>F35</f>
        <v>3.7333333333333334</v>
      </c>
      <c r="T53" s="22">
        <f>R35</f>
        <v>201</v>
      </c>
      <c r="U53" s="8" t="s">
        <v>53</v>
      </c>
    </row>
    <row r="54" spans="7:23" ht="15.5" x14ac:dyDescent="0.35">
      <c r="G54" s="49" t="s">
        <v>36</v>
      </c>
      <c r="H54" s="49"/>
      <c r="I54" s="49"/>
      <c r="J54" s="49"/>
      <c r="K54" s="49"/>
      <c r="L54" s="21">
        <f>1.645*SQRT(30*9*(9+1)/6)</f>
        <v>34.895719651556121</v>
      </c>
      <c r="M54" s="8"/>
      <c r="N54" s="8"/>
    </row>
  </sheetData>
  <mergeCells count="11">
    <mergeCell ref="G49:K49"/>
    <mergeCell ref="G44:K44"/>
    <mergeCell ref="G45:K45"/>
    <mergeCell ref="G46:K46"/>
    <mergeCell ref="G47:K47"/>
    <mergeCell ref="G48:K48"/>
    <mergeCell ref="G50:K50"/>
    <mergeCell ref="G51:K51"/>
    <mergeCell ref="G52:K52"/>
    <mergeCell ref="G53:K53"/>
    <mergeCell ref="G54:K5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8AD60-B5DA-48F9-B2C2-B7247C595F45}">
  <dimension ref="B1:X54"/>
  <sheetViews>
    <sheetView tabSelected="1" topLeftCell="A28" zoomScale="70" zoomScaleNormal="70" workbookViewId="0">
      <selection activeCell="X39" sqref="X39"/>
    </sheetView>
  </sheetViews>
  <sheetFormatPr defaultRowHeight="14.5" x14ac:dyDescent="0.35"/>
  <cols>
    <col min="3" max="3" width="10.36328125" customWidth="1"/>
    <col min="12" max="12" width="12.81640625" customWidth="1"/>
    <col min="13" max="13" width="14.6328125" customWidth="1"/>
    <col min="17" max="17" width="12.81640625" customWidth="1"/>
    <col min="18" max="18" width="14" customWidth="1"/>
    <col min="19" max="19" width="15.7265625" customWidth="1"/>
    <col min="20" max="20" width="10.08984375" customWidth="1"/>
  </cols>
  <sheetData>
    <row r="1" spans="2:24" ht="23.5" x14ac:dyDescent="0.55000000000000004">
      <c r="G1" s="1" t="s">
        <v>18</v>
      </c>
    </row>
    <row r="3" spans="2:24" x14ac:dyDescent="0.35">
      <c r="B3" s="37" t="s">
        <v>15</v>
      </c>
      <c r="C3" s="38"/>
      <c r="D3" s="39"/>
      <c r="E3" s="39"/>
      <c r="F3" s="39"/>
      <c r="G3" s="39" t="s">
        <v>11</v>
      </c>
      <c r="H3" s="39"/>
      <c r="I3" s="39"/>
      <c r="J3" s="39"/>
      <c r="K3" s="40"/>
      <c r="L3" s="37" t="s">
        <v>12</v>
      </c>
      <c r="N3" s="25" t="s">
        <v>19</v>
      </c>
      <c r="O3" s="43"/>
      <c r="P3" s="44"/>
      <c r="Q3" s="44"/>
      <c r="R3" s="44"/>
      <c r="S3" s="45" t="s">
        <v>29</v>
      </c>
      <c r="T3" s="43"/>
      <c r="U3" s="44"/>
      <c r="V3" s="44"/>
      <c r="W3" s="45"/>
      <c r="X3" s="46" t="s">
        <v>16</v>
      </c>
    </row>
    <row r="4" spans="2:24" x14ac:dyDescent="0.35">
      <c r="B4" s="41"/>
      <c r="C4" s="42" t="s">
        <v>2</v>
      </c>
      <c r="D4" s="42" t="s">
        <v>3</v>
      </c>
      <c r="E4" s="42" t="s">
        <v>4</v>
      </c>
      <c r="F4" s="42" t="s">
        <v>5</v>
      </c>
      <c r="G4" s="42" t="s">
        <v>6</v>
      </c>
      <c r="H4" s="42" t="s">
        <v>7</v>
      </c>
      <c r="I4" s="42" t="s">
        <v>8</v>
      </c>
      <c r="J4" s="42" t="s">
        <v>9</v>
      </c>
      <c r="K4" s="42" t="s">
        <v>10</v>
      </c>
      <c r="L4" s="41"/>
      <c r="N4" s="25" t="s">
        <v>15</v>
      </c>
      <c r="O4" s="25" t="s">
        <v>20</v>
      </c>
      <c r="P4" s="25" t="s">
        <v>21</v>
      </c>
      <c r="Q4" s="25" t="s">
        <v>22</v>
      </c>
      <c r="R4" s="25" t="s">
        <v>23</v>
      </c>
      <c r="S4" s="25" t="s">
        <v>24</v>
      </c>
      <c r="T4" s="25" t="s">
        <v>25</v>
      </c>
      <c r="U4" s="25" t="s">
        <v>26</v>
      </c>
      <c r="V4" s="25" t="s">
        <v>27</v>
      </c>
      <c r="W4" s="25" t="s">
        <v>28</v>
      </c>
      <c r="X4" s="47"/>
    </row>
    <row r="5" spans="2:24" x14ac:dyDescent="0.35">
      <c r="B5" s="4">
        <v>1</v>
      </c>
      <c r="C5" s="4">
        <v>1</v>
      </c>
      <c r="D5" s="4">
        <v>4</v>
      </c>
      <c r="E5" s="4">
        <v>1</v>
      </c>
      <c r="F5" s="4">
        <v>4</v>
      </c>
      <c r="G5" s="4">
        <v>1</v>
      </c>
      <c r="H5" s="4">
        <v>2</v>
      </c>
      <c r="I5" s="4">
        <v>4</v>
      </c>
      <c r="J5" s="4">
        <v>2</v>
      </c>
      <c r="K5" s="4">
        <v>1</v>
      </c>
      <c r="L5" s="4">
        <f>SUM(C5:K5)</f>
        <v>20</v>
      </c>
      <c r="N5" s="4">
        <v>1</v>
      </c>
      <c r="O5" s="4">
        <v>2.5</v>
      </c>
      <c r="P5" s="4">
        <v>8</v>
      </c>
      <c r="Q5" s="4">
        <v>2.5</v>
      </c>
      <c r="R5" s="4">
        <v>8</v>
      </c>
      <c r="S5" s="4">
        <v>2.5</v>
      </c>
      <c r="T5" s="4">
        <v>5.5</v>
      </c>
      <c r="U5" s="4">
        <v>8</v>
      </c>
      <c r="V5" s="4">
        <v>5.5</v>
      </c>
      <c r="W5" s="4">
        <v>2.5</v>
      </c>
      <c r="X5" s="4">
        <f>SUM(O5:W5)</f>
        <v>45</v>
      </c>
    </row>
    <row r="6" spans="2:24" x14ac:dyDescent="0.35">
      <c r="B6" s="4">
        <v>2</v>
      </c>
      <c r="C6" s="4">
        <v>2</v>
      </c>
      <c r="D6" s="4">
        <v>4</v>
      </c>
      <c r="E6" s="4">
        <v>2</v>
      </c>
      <c r="F6" s="4">
        <v>4</v>
      </c>
      <c r="G6" s="4">
        <v>4</v>
      </c>
      <c r="H6" s="4">
        <v>4</v>
      </c>
      <c r="I6" s="4">
        <v>4</v>
      </c>
      <c r="J6" s="4">
        <v>5</v>
      </c>
      <c r="K6" s="4">
        <v>2</v>
      </c>
      <c r="L6" s="4">
        <f t="shared" ref="L6:L34" si="0">SUM(C6:K6)</f>
        <v>31</v>
      </c>
      <c r="N6" s="4">
        <v>2</v>
      </c>
      <c r="O6" s="4">
        <v>2</v>
      </c>
      <c r="P6" s="4">
        <v>6</v>
      </c>
      <c r="Q6" s="4">
        <v>2</v>
      </c>
      <c r="R6" s="4">
        <v>6</v>
      </c>
      <c r="S6" s="4">
        <v>6</v>
      </c>
      <c r="T6" s="4">
        <v>6</v>
      </c>
      <c r="U6" s="4">
        <v>6</v>
      </c>
      <c r="V6" s="4">
        <v>9</v>
      </c>
      <c r="W6" s="4">
        <v>2</v>
      </c>
      <c r="X6" s="4">
        <f t="shared" ref="X6:X34" si="1">SUM(O6:W6)</f>
        <v>45</v>
      </c>
    </row>
    <row r="7" spans="2:24" x14ac:dyDescent="0.35">
      <c r="B7" s="4">
        <v>3</v>
      </c>
      <c r="C7" s="4">
        <v>1</v>
      </c>
      <c r="D7" s="4">
        <v>2</v>
      </c>
      <c r="E7" s="4">
        <v>2</v>
      </c>
      <c r="F7" s="4">
        <v>1</v>
      </c>
      <c r="G7" s="4">
        <v>3</v>
      </c>
      <c r="H7" s="4">
        <v>1</v>
      </c>
      <c r="I7" s="4">
        <v>2</v>
      </c>
      <c r="J7" s="4">
        <v>3</v>
      </c>
      <c r="K7" s="4">
        <v>3</v>
      </c>
      <c r="L7" s="4">
        <f t="shared" si="0"/>
        <v>18</v>
      </c>
      <c r="N7" s="4">
        <v>3</v>
      </c>
      <c r="O7" s="4">
        <v>2</v>
      </c>
      <c r="P7" s="4">
        <v>5</v>
      </c>
      <c r="Q7" s="4">
        <v>5</v>
      </c>
      <c r="R7" s="4">
        <v>2</v>
      </c>
      <c r="S7" s="4">
        <v>8</v>
      </c>
      <c r="T7" s="4">
        <v>2</v>
      </c>
      <c r="U7" s="4">
        <v>5</v>
      </c>
      <c r="V7" s="4">
        <v>8</v>
      </c>
      <c r="W7" s="4">
        <v>8</v>
      </c>
      <c r="X7" s="4">
        <f t="shared" si="1"/>
        <v>45</v>
      </c>
    </row>
    <row r="8" spans="2:24" x14ac:dyDescent="0.35">
      <c r="B8" s="4">
        <v>4</v>
      </c>
      <c r="C8" s="4">
        <v>5</v>
      </c>
      <c r="D8" s="4">
        <v>3</v>
      </c>
      <c r="E8" s="4">
        <v>2</v>
      </c>
      <c r="F8" s="4">
        <v>5</v>
      </c>
      <c r="G8" s="4">
        <v>3</v>
      </c>
      <c r="H8" s="4">
        <v>3</v>
      </c>
      <c r="I8" s="4">
        <v>5</v>
      </c>
      <c r="J8" s="4">
        <v>3</v>
      </c>
      <c r="K8" s="4">
        <v>2</v>
      </c>
      <c r="L8" s="4">
        <f t="shared" si="0"/>
        <v>31</v>
      </c>
      <c r="N8" s="4">
        <v>4</v>
      </c>
      <c r="O8" s="4">
        <v>8</v>
      </c>
      <c r="P8" s="4">
        <v>4.5</v>
      </c>
      <c r="Q8" s="4">
        <v>1.5</v>
      </c>
      <c r="R8" s="4">
        <v>8</v>
      </c>
      <c r="S8" s="4">
        <v>4.5</v>
      </c>
      <c r="T8" s="4">
        <v>4.5</v>
      </c>
      <c r="U8" s="4">
        <v>8</v>
      </c>
      <c r="V8" s="4">
        <v>4.5</v>
      </c>
      <c r="W8" s="4">
        <v>1.5</v>
      </c>
      <c r="X8" s="4">
        <f t="shared" si="1"/>
        <v>45</v>
      </c>
    </row>
    <row r="9" spans="2:24" x14ac:dyDescent="0.35">
      <c r="B9" s="4">
        <v>5</v>
      </c>
      <c r="C9" s="4">
        <v>2</v>
      </c>
      <c r="D9" s="4">
        <v>3</v>
      </c>
      <c r="E9" s="4">
        <v>2</v>
      </c>
      <c r="F9" s="4">
        <v>3</v>
      </c>
      <c r="G9" s="4">
        <v>4</v>
      </c>
      <c r="H9" s="4">
        <v>3</v>
      </c>
      <c r="I9" s="4">
        <v>4</v>
      </c>
      <c r="J9" s="4">
        <v>4</v>
      </c>
      <c r="K9" s="4">
        <v>1</v>
      </c>
      <c r="L9" s="4">
        <f t="shared" si="0"/>
        <v>26</v>
      </c>
      <c r="N9" s="4">
        <v>5</v>
      </c>
      <c r="O9" s="4">
        <v>2.5</v>
      </c>
      <c r="P9" s="4">
        <v>5</v>
      </c>
      <c r="Q9" s="4">
        <v>2.5</v>
      </c>
      <c r="R9" s="4">
        <v>5</v>
      </c>
      <c r="S9" s="4">
        <v>8</v>
      </c>
      <c r="T9" s="4">
        <v>5</v>
      </c>
      <c r="U9" s="4">
        <v>8</v>
      </c>
      <c r="V9" s="4">
        <v>8</v>
      </c>
      <c r="W9" s="4">
        <v>1</v>
      </c>
      <c r="X9" s="4">
        <f t="shared" si="1"/>
        <v>45</v>
      </c>
    </row>
    <row r="10" spans="2:24" x14ac:dyDescent="0.35">
      <c r="B10" s="4">
        <v>6</v>
      </c>
      <c r="C10" s="4">
        <v>1</v>
      </c>
      <c r="D10" s="4">
        <v>3</v>
      </c>
      <c r="E10" s="4">
        <v>5</v>
      </c>
      <c r="F10" s="4">
        <v>1</v>
      </c>
      <c r="G10" s="4">
        <v>5</v>
      </c>
      <c r="H10" s="4">
        <v>1</v>
      </c>
      <c r="I10" s="4">
        <v>1</v>
      </c>
      <c r="J10" s="4">
        <v>4</v>
      </c>
      <c r="K10" s="4">
        <v>4</v>
      </c>
      <c r="L10" s="4">
        <f t="shared" si="0"/>
        <v>25</v>
      </c>
      <c r="N10" s="4">
        <v>6</v>
      </c>
      <c r="O10" s="4">
        <v>2.5</v>
      </c>
      <c r="P10" s="4">
        <v>5</v>
      </c>
      <c r="Q10" s="4">
        <v>8.5</v>
      </c>
      <c r="R10" s="4">
        <v>2.5</v>
      </c>
      <c r="S10" s="4">
        <v>8.5</v>
      </c>
      <c r="T10" s="4">
        <v>2.5</v>
      </c>
      <c r="U10" s="4">
        <v>2.5</v>
      </c>
      <c r="V10" s="4">
        <v>6.5</v>
      </c>
      <c r="W10" s="4">
        <v>6.5</v>
      </c>
      <c r="X10" s="4">
        <f t="shared" si="1"/>
        <v>45</v>
      </c>
    </row>
    <row r="11" spans="2:24" x14ac:dyDescent="0.35">
      <c r="B11" s="4">
        <v>7</v>
      </c>
      <c r="C11" s="4">
        <v>4</v>
      </c>
      <c r="D11" s="4">
        <v>3</v>
      </c>
      <c r="E11" s="4">
        <v>3</v>
      </c>
      <c r="F11" s="4">
        <v>4</v>
      </c>
      <c r="G11" s="4">
        <v>3</v>
      </c>
      <c r="H11" s="4">
        <v>2</v>
      </c>
      <c r="I11" s="4">
        <v>5</v>
      </c>
      <c r="J11" s="4">
        <v>4</v>
      </c>
      <c r="K11" s="4">
        <v>4</v>
      </c>
      <c r="L11" s="4">
        <f t="shared" si="0"/>
        <v>32</v>
      </c>
      <c r="N11" s="4">
        <v>7</v>
      </c>
      <c r="O11" s="4">
        <v>6.5</v>
      </c>
      <c r="P11" s="4">
        <v>3</v>
      </c>
      <c r="Q11" s="4">
        <v>3</v>
      </c>
      <c r="R11" s="4">
        <v>6.5</v>
      </c>
      <c r="S11" s="4">
        <v>3</v>
      </c>
      <c r="T11" s="4">
        <v>1</v>
      </c>
      <c r="U11" s="4">
        <v>9</v>
      </c>
      <c r="V11" s="4">
        <v>6.5</v>
      </c>
      <c r="W11" s="4">
        <v>6.5</v>
      </c>
      <c r="X11" s="4">
        <f t="shared" si="1"/>
        <v>45</v>
      </c>
    </row>
    <row r="12" spans="2:24" x14ac:dyDescent="0.35">
      <c r="B12" s="4">
        <v>8</v>
      </c>
      <c r="C12" s="4">
        <v>4</v>
      </c>
      <c r="D12" s="4">
        <v>1</v>
      </c>
      <c r="E12" s="4">
        <v>1</v>
      </c>
      <c r="F12" s="4">
        <v>1</v>
      </c>
      <c r="G12" s="4">
        <v>2</v>
      </c>
      <c r="H12" s="4">
        <v>1</v>
      </c>
      <c r="I12" s="4">
        <v>4</v>
      </c>
      <c r="J12" s="4">
        <v>4</v>
      </c>
      <c r="K12" s="4">
        <v>1</v>
      </c>
      <c r="L12" s="4">
        <f t="shared" si="0"/>
        <v>19</v>
      </c>
      <c r="N12" s="4">
        <v>8</v>
      </c>
      <c r="O12" s="4">
        <v>8</v>
      </c>
      <c r="P12" s="4">
        <v>3</v>
      </c>
      <c r="Q12" s="4">
        <v>3</v>
      </c>
      <c r="R12" s="4">
        <v>3</v>
      </c>
      <c r="S12" s="4">
        <v>6</v>
      </c>
      <c r="T12" s="4">
        <v>3</v>
      </c>
      <c r="U12" s="4">
        <v>8</v>
      </c>
      <c r="V12" s="4">
        <v>8</v>
      </c>
      <c r="W12" s="4">
        <v>3</v>
      </c>
      <c r="X12" s="4">
        <f t="shared" si="1"/>
        <v>45</v>
      </c>
    </row>
    <row r="13" spans="2:24" x14ac:dyDescent="0.35">
      <c r="B13" s="4">
        <v>9</v>
      </c>
      <c r="C13" s="4">
        <v>4</v>
      </c>
      <c r="D13" s="4">
        <v>4</v>
      </c>
      <c r="E13" s="4">
        <v>3</v>
      </c>
      <c r="F13" s="4">
        <v>5</v>
      </c>
      <c r="G13" s="4">
        <v>4</v>
      </c>
      <c r="H13" s="4">
        <v>2</v>
      </c>
      <c r="I13" s="4">
        <v>5</v>
      </c>
      <c r="J13" s="4">
        <v>4</v>
      </c>
      <c r="K13" s="4">
        <v>2</v>
      </c>
      <c r="L13" s="4">
        <f t="shared" si="0"/>
        <v>33</v>
      </c>
      <c r="N13" s="4">
        <v>9</v>
      </c>
      <c r="O13" s="4">
        <v>5.5</v>
      </c>
      <c r="P13" s="4">
        <v>5.5</v>
      </c>
      <c r="Q13" s="4">
        <v>3</v>
      </c>
      <c r="R13" s="4">
        <v>8.5</v>
      </c>
      <c r="S13" s="4">
        <v>5.5</v>
      </c>
      <c r="T13" s="4">
        <v>1.5</v>
      </c>
      <c r="U13" s="4">
        <v>8.5</v>
      </c>
      <c r="V13" s="4">
        <v>5.5</v>
      </c>
      <c r="W13" s="4">
        <v>1.5</v>
      </c>
      <c r="X13" s="4">
        <f t="shared" si="1"/>
        <v>45</v>
      </c>
    </row>
    <row r="14" spans="2:24" x14ac:dyDescent="0.35">
      <c r="B14" s="4">
        <v>10</v>
      </c>
      <c r="C14" s="4">
        <v>4</v>
      </c>
      <c r="D14" s="4">
        <v>2</v>
      </c>
      <c r="E14" s="4">
        <v>1</v>
      </c>
      <c r="F14" s="4">
        <v>5</v>
      </c>
      <c r="G14" s="4">
        <v>4</v>
      </c>
      <c r="H14" s="4">
        <v>1</v>
      </c>
      <c r="I14" s="4">
        <v>2</v>
      </c>
      <c r="J14" s="4">
        <v>2</v>
      </c>
      <c r="K14" s="4">
        <v>2</v>
      </c>
      <c r="L14" s="4">
        <f t="shared" si="0"/>
        <v>23</v>
      </c>
      <c r="N14" s="4">
        <v>10</v>
      </c>
      <c r="O14" s="4">
        <v>7.5</v>
      </c>
      <c r="P14" s="4">
        <v>4.5</v>
      </c>
      <c r="Q14" s="4">
        <v>1.5</v>
      </c>
      <c r="R14" s="4">
        <v>9</v>
      </c>
      <c r="S14" s="4">
        <v>7.5</v>
      </c>
      <c r="T14" s="4">
        <v>1.5</v>
      </c>
      <c r="U14" s="4">
        <v>4.5</v>
      </c>
      <c r="V14" s="4">
        <v>4.5</v>
      </c>
      <c r="W14" s="4">
        <v>4.5</v>
      </c>
      <c r="X14" s="4">
        <f t="shared" si="1"/>
        <v>45</v>
      </c>
    </row>
    <row r="15" spans="2:24" x14ac:dyDescent="0.35">
      <c r="B15" s="4">
        <v>11</v>
      </c>
      <c r="C15" s="4">
        <v>2</v>
      </c>
      <c r="D15" s="4">
        <v>2</v>
      </c>
      <c r="E15" s="4">
        <v>2</v>
      </c>
      <c r="F15" s="4">
        <v>2</v>
      </c>
      <c r="G15" s="4">
        <v>4</v>
      </c>
      <c r="H15" s="4">
        <v>2</v>
      </c>
      <c r="I15" s="4">
        <v>4</v>
      </c>
      <c r="J15" s="4">
        <v>2</v>
      </c>
      <c r="K15" s="4">
        <v>2</v>
      </c>
      <c r="L15" s="4">
        <f t="shared" si="0"/>
        <v>22</v>
      </c>
      <c r="N15" s="4">
        <v>11</v>
      </c>
      <c r="O15" s="4">
        <v>4</v>
      </c>
      <c r="P15" s="4">
        <v>4</v>
      </c>
      <c r="Q15" s="4">
        <v>4</v>
      </c>
      <c r="R15" s="4">
        <v>4</v>
      </c>
      <c r="S15" s="4">
        <v>8.5</v>
      </c>
      <c r="T15" s="4">
        <v>4</v>
      </c>
      <c r="U15" s="4">
        <v>8.5</v>
      </c>
      <c r="V15" s="4">
        <v>4</v>
      </c>
      <c r="W15" s="4">
        <v>4</v>
      </c>
      <c r="X15" s="4">
        <f t="shared" si="1"/>
        <v>45</v>
      </c>
    </row>
    <row r="16" spans="2:24" x14ac:dyDescent="0.35">
      <c r="B16" s="4">
        <v>12</v>
      </c>
      <c r="C16" s="4">
        <v>5</v>
      </c>
      <c r="D16" s="4">
        <v>2</v>
      </c>
      <c r="E16" s="4">
        <v>2</v>
      </c>
      <c r="F16" s="4">
        <v>4</v>
      </c>
      <c r="G16" s="4">
        <v>4</v>
      </c>
      <c r="H16" s="4">
        <v>2</v>
      </c>
      <c r="I16" s="4">
        <v>4</v>
      </c>
      <c r="J16" s="4">
        <v>2</v>
      </c>
      <c r="K16" s="4">
        <v>4</v>
      </c>
      <c r="L16" s="4">
        <f t="shared" si="0"/>
        <v>29</v>
      </c>
      <c r="N16" s="4">
        <v>12</v>
      </c>
      <c r="O16" s="4">
        <v>9</v>
      </c>
      <c r="P16" s="4">
        <v>2.5</v>
      </c>
      <c r="Q16" s="4">
        <v>2.5</v>
      </c>
      <c r="R16" s="4">
        <v>6.5</v>
      </c>
      <c r="S16" s="4">
        <v>6.5</v>
      </c>
      <c r="T16" s="4">
        <v>2.5</v>
      </c>
      <c r="U16" s="4">
        <v>6.5</v>
      </c>
      <c r="V16" s="4">
        <v>2.5</v>
      </c>
      <c r="W16" s="4">
        <v>6.5</v>
      </c>
      <c r="X16" s="4">
        <f t="shared" si="1"/>
        <v>45</v>
      </c>
    </row>
    <row r="17" spans="2:24" x14ac:dyDescent="0.35">
      <c r="B17" s="4">
        <v>13</v>
      </c>
      <c r="C17" s="4">
        <v>5</v>
      </c>
      <c r="D17" s="4">
        <v>4</v>
      </c>
      <c r="E17" s="4">
        <v>3</v>
      </c>
      <c r="F17" s="4">
        <v>4</v>
      </c>
      <c r="G17" s="4">
        <v>3</v>
      </c>
      <c r="H17" s="4">
        <v>3</v>
      </c>
      <c r="I17" s="4">
        <v>4</v>
      </c>
      <c r="J17" s="4">
        <v>3</v>
      </c>
      <c r="K17" s="4">
        <v>5</v>
      </c>
      <c r="L17" s="4">
        <f t="shared" si="0"/>
        <v>34</v>
      </c>
      <c r="N17" s="4">
        <v>13</v>
      </c>
      <c r="O17" s="4">
        <v>8.5</v>
      </c>
      <c r="P17" s="4">
        <v>6</v>
      </c>
      <c r="Q17" s="4">
        <v>2.5</v>
      </c>
      <c r="R17" s="4">
        <v>6</v>
      </c>
      <c r="S17" s="4">
        <v>2.5</v>
      </c>
      <c r="T17" s="4">
        <v>2.5</v>
      </c>
      <c r="U17" s="4">
        <v>6</v>
      </c>
      <c r="V17" s="4">
        <v>2.5</v>
      </c>
      <c r="W17" s="4">
        <v>8.5</v>
      </c>
      <c r="X17" s="4">
        <f t="shared" si="1"/>
        <v>45</v>
      </c>
    </row>
    <row r="18" spans="2:24" x14ac:dyDescent="0.35">
      <c r="B18" s="4">
        <v>14</v>
      </c>
      <c r="C18" s="4">
        <v>3</v>
      </c>
      <c r="D18" s="4">
        <v>3</v>
      </c>
      <c r="E18" s="4">
        <v>2</v>
      </c>
      <c r="F18" s="4">
        <v>3</v>
      </c>
      <c r="G18" s="4">
        <v>4</v>
      </c>
      <c r="H18" s="4">
        <v>2</v>
      </c>
      <c r="I18" s="4">
        <v>4</v>
      </c>
      <c r="J18" s="4">
        <v>4</v>
      </c>
      <c r="K18" s="4">
        <v>2</v>
      </c>
      <c r="L18" s="4">
        <f t="shared" si="0"/>
        <v>27</v>
      </c>
      <c r="N18" s="4">
        <v>14</v>
      </c>
      <c r="O18" s="4">
        <v>5</v>
      </c>
      <c r="P18" s="4">
        <v>5</v>
      </c>
      <c r="Q18" s="4">
        <v>2</v>
      </c>
      <c r="R18" s="4">
        <v>5</v>
      </c>
      <c r="S18" s="4">
        <v>8</v>
      </c>
      <c r="T18" s="4">
        <v>2</v>
      </c>
      <c r="U18" s="4">
        <v>8</v>
      </c>
      <c r="V18" s="4">
        <v>8</v>
      </c>
      <c r="W18" s="4">
        <v>2</v>
      </c>
      <c r="X18" s="4">
        <f t="shared" si="1"/>
        <v>45</v>
      </c>
    </row>
    <row r="19" spans="2:24" x14ac:dyDescent="0.35">
      <c r="B19" s="4">
        <v>15</v>
      </c>
      <c r="C19" s="4">
        <v>4</v>
      </c>
      <c r="D19" s="4">
        <v>2</v>
      </c>
      <c r="E19" s="4">
        <v>2</v>
      </c>
      <c r="F19" s="4">
        <v>5</v>
      </c>
      <c r="G19" s="4">
        <v>5</v>
      </c>
      <c r="H19" s="4">
        <v>2</v>
      </c>
      <c r="I19" s="4">
        <v>5</v>
      </c>
      <c r="J19" s="4">
        <v>2</v>
      </c>
      <c r="K19" s="4">
        <v>2</v>
      </c>
      <c r="L19" s="4">
        <f t="shared" si="0"/>
        <v>29</v>
      </c>
      <c r="N19" s="4">
        <v>15</v>
      </c>
      <c r="O19" s="4">
        <v>6</v>
      </c>
      <c r="P19" s="4">
        <v>3</v>
      </c>
      <c r="Q19" s="4">
        <v>3</v>
      </c>
      <c r="R19" s="4">
        <v>8</v>
      </c>
      <c r="S19" s="4">
        <v>8</v>
      </c>
      <c r="T19" s="4">
        <v>3</v>
      </c>
      <c r="U19" s="4">
        <v>8</v>
      </c>
      <c r="V19" s="4">
        <v>3</v>
      </c>
      <c r="W19" s="4">
        <v>3</v>
      </c>
      <c r="X19" s="4">
        <f t="shared" si="1"/>
        <v>45</v>
      </c>
    </row>
    <row r="20" spans="2:24" x14ac:dyDescent="0.35">
      <c r="B20" s="4">
        <v>16</v>
      </c>
      <c r="C20" s="4">
        <v>5</v>
      </c>
      <c r="D20" s="4">
        <v>4</v>
      </c>
      <c r="E20" s="4">
        <v>2</v>
      </c>
      <c r="F20" s="4">
        <v>5</v>
      </c>
      <c r="G20" s="4">
        <v>4</v>
      </c>
      <c r="H20" s="4">
        <v>4</v>
      </c>
      <c r="I20" s="4">
        <v>5</v>
      </c>
      <c r="J20" s="4">
        <v>2</v>
      </c>
      <c r="K20" s="4">
        <v>2</v>
      </c>
      <c r="L20" s="4">
        <f t="shared" si="0"/>
        <v>33</v>
      </c>
      <c r="N20" s="4">
        <v>16</v>
      </c>
      <c r="O20" s="4">
        <v>8</v>
      </c>
      <c r="P20" s="4">
        <v>5</v>
      </c>
      <c r="Q20" s="4">
        <v>2</v>
      </c>
      <c r="R20" s="4">
        <v>8</v>
      </c>
      <c r="S20" s="4">
        <v>5</v>
      </c>
      <c r="T20" s="4">
        <v>5</v>
      </c>
      <c r="U20" s="4">
        <v>8</v>
      </c>
      <c r="V20" s="4">
        <v>2</v>
      </c>
      <c r="W20" s="4">
        <v>2</v>
      </c>
      <c r="X20" s="4">
        <f t="shared" si="1"/>
        <v>45</v>
      </c>
    </row>
    <row r="21" spans="2:24" x14ac:dyDescent="0.35">
      <c r="B21" s="4">
        <v>17</v>
      </c>
      <c r="C21" s="4">
        <v>5</v>
      </c>
      <c r="D21" s="4">
        <v>2</v>
      </c>
      <c r="E21" s="4">
        <v>2</v>
      </c>
      <c r="F21" s="4">
        <v>4</v>
      </c>
      <c r="G21" s="4">
        <v>2</v>
      </c>
      <c r="H21" s="4">
        <v>2</v>
      </c>
      <c r="I21" s="4">
        <v>5</v>
      </c>
      <c r="J21" s="4">
        <v>2</v>
      </c>
      <c r="K21" s="4">
        <v>2</v>
      </c>
      <c r="L21" s="4">
        <f t="shared" si="0"/>
        <v>26</v>
      </c>
      <c r="N21" s="4">
        <v>17</v>
      </c>
      <c r="O21" s="4">
        <v>8.5</v>
      </c>
      <c r="P21" s="4">
        <v>3.5</v>
      </c>
      <c r="Q21" s="4">
        <v>3.5</v>
      </c>
      <c r="R21" s="4">
        <v>7</v>
      </c>
      <c r="S21" s="4">
        <v>3.5</v>
      </c>
      <c r="T21" s="4">
        <v>3.5</v>
      </c>
      <c r="U21" s="4">
        <v>8.5</v>
      </c>
      <c r="V21" s="4">
        <v>3.5</v>
      </c>
      <c r="W21" s="4">
        <v>3.5</v>
      </c>
      <c r="X21" s="4">
        <f t="shared" si="1"/>
        <v>45</v>
      </c>
    </row>
    <row r="22" spans="2:24" x14ac:dyDescent="0.35">
      <c r="B22" s="4">
        <v>18</v>
      </c>
      <c r="C22" s="4">
        <v>2</v>
      </c>
      <c r="D22" s="4">
        <v>2</v>
      </c>
      <c r="E22" s="4">
        <v>2</v>
      </c>
      <c r="F22" s="4">
        <v>2</v>
      </c>
      <c r="G22" s="4">
        <v>4</v>
      </c>
      <c r="H22" s="4">
        <v>4</v>
      </c>
      <c r="I22" s="4">
        <v>2</v>
      </c>
      <c r="J22" s="4">
        <v>4</v>
      </c>
      <c r="K22" s="4">
        <v>4</v>
      </c>
      <c r="L22" s="4">
        <f t="shared" si="0"/>
        <v>26</v>
      </c>
      <c r="N22" s="4">
        <v>18</v>
      </c>
      <c r="O22" s="4">
        <v>3</v>
      </c>
      <c r="P22" s="4">
        <v>3</v>
      </c>
      <c r="Q22" s="4">
        <v>3</v>
      </c>
      <c r="R22" s="4">
        <v>3</v>
      </c>
      <c r="S22" s="4">
        <v>7.5</v>
      </c>
      <c r="T22" s="4">
        <v>7.5</v>
      </c>
      <c r="U22" s="4">
        <v>3</v>
      </c>
      <c r="V22" s="4">
        <v>7.5</v>
      </c>
      <c r="W22" s="4">
        <v>7.5</v>
      </c>
      <c r="X22" s="4">
        <f t="shared" si="1"/>
        <v>45</v>
      </c>
    </row>
    <row r="23" spans="2:24" x14ac:dyDescent="0.35">
      <c r="B23" s="4">
        <v>19</v>
      </c>
      <c r="C23" s="4">
        <v>2</v>
      </c>
      <c r="D23" s="4">
        <v>4</v>
      </c>
      <c r="E23" s="4">
        <v>2</v>
      </c>
      <c r="F23" s="4">
        <v>2</v>
      </c>
      <c r="G23" s="4">
        <v>4</v>
      </c>
      <c r="H23" s="4">
        <v>2</v>
      </c>
      <c r="I23" s="4">
        <v>2</v>
      </c>
      <c r="J23" s="4">
        <v>2</v>
      </c>
      <c r="K23" s="4">
        <v>4</v>
      </c>
      <c r="L23" s="4">
        <f t="shared" si="0"/>
        <v>24</v>
      </c>
      <c r="N23" s="4">
        <v>19</v>
      </c>
      <c r="O23" s="4">
        <v>3.5</v>
      </c>
      <c r="P23" s="4">
        <v>8</v>
      </c>
      <c r="Q23" s="4">
        <v>3.5</v>
      </c>
      <c r="R23" s="4">
        <v>3.5</v>
      </c>
      <c r="S23" s="4">
        <v>8</v>
      </c>
      <c r="T23" s="4">
        <v>3.5</v>
      </c>
      <c r="U23" s="4">
        <v>3.5</v>
      </c>
      <c r="V23" s="4">
        <v>3.5</v>
      </c>
      <c r="W23" s="4">
        <v>8</v>
      </c>
      <c r="X23" s="4">
        <f t="shared" si="1"/>
        <v>45</v>
      </c>
    </row>
    <row r="24" spans="2:24" x14ac:dyDescent="0.35">
      <c r="B24" s="4">
        <v>20</v>
      </c>
      <c r="C24" s="4">
        <v>4</v>
      </c>
      <c r="D24" s="4">
        <v>5</v>
      </c>
      <c r="E24" s="4">
        <v>4</v>
      </c>
      <c r="F24" s="4">
        <v>4</v>
      </c>
      <c r="G24" s="4">
        <v>2</v>
      </c>
      <c r="H24" s="4">
        <v>4</v>
      </c>
      <c r="I24" s="4">
        <v>4</v>
      </c>
      <c r="J24" s="4">
        <v>5</v>
      </c>
      <c r="K24" s="4">
        <v>4</v>
      </c>
      <c r="L24" s="4">
        <f t="shared" si="0"/>
        <v>36</v>
      </c>
      <c r="N24" s="4">
        <v>20</v>
      </c>
      <c r="O24" s="4">
        <v>4.5</v>
      </c>
      <c r="P24" s="4">
        <v>8.5</v>
      </c>
      <c r="Q24" s="4">
        <v>4.5</v>
      </c>
      <c r="R24" s="4">
        <v>4.5</v>
      </c>
      <c r="S24" s="4">
        <v>1</v>
      </c>
      <c r="T24" s="4">
        <v>4.5</v>
      </c>
      <c r="U24" s="4">
        <v>4.5</v>
      </c>
      <c r="V24" s="4">
        <v>8.5</v>
      </c>
      <c r="W24" s="4">
        <v>4.5</v>
      </c>
      <c r="X24" s="4">
        <f t="shared" si="1"/>
        <v>45</v>
      </c>
    </row>
    <row r="25" spans="2:24" x14ac:dyDescent="0.35">
      <c r="B25" s="4">
        <v>21</v>
      </c>
      <c r="C25" s="4">
        <v>4</v>
      </c>
      <c r="D25" s="4">
        <v>4</v>
      </c>
      <c r="E25" s="4">
        <v>4</v>
      </c>
      <c r="F25" s="4">
        <v>1</v>
      </c>
      <c r="G25" s="4">
        <v>4</v>
      </c>
      <c r="H25" s="4">
        <v>2</v>
      </c>
      <c r="I25" s="4">
        <v>4</v>
      </c>
      <c r="J25" s="4">
        <v>2</v>
      </c>
      <c r="K25" s="4">
        <v>1</v>
      </c>
      <c r="L25" s="4">
        <f t="shared" si="0"/>
        <v>26</v>
      </c>
      <c r="N25" s="4">
        <v>21</v>
      </c>
      <c r="O25" s="4">
        <v>7</v>
      </c>
      <c r="P25" s="4">
        <v>7</v>
      </c>
      <c r="Q25" s="4">
        <v>7</v>
      </c>
      <c r="R25" s="4">
        <v>1.5</v>
      </c>
      <c r="S25" s="4">
        <v>7</v>
      </c>
      <c r="T25" s="4">
        <v>3.5</v>
      </c>
      <c r="U25" s="4">
        <v>7</v>
      </c>
      <c r="V25" s="4">
        <v>3.5</v>
      </c>
      <c r="W25" s="4">
        <v>1.5</v>
      </c>
      <c r="X25" s="4">
        <f t="shared" si="1"/>
        <v>45</v>
      </c>
    </row>
    <row r="26" spans="2:24" x14ac:dyDescent="0.35">
      <c r="B26" s="4">
        <v>22</v>
      </c>
      <c r="C26" s="4">
        <v>5</v>
      </c>
      <c r="D26" s="4">
        <v>2</v>
      </c>
      <c r="E26" s="4">
        <v>1</v>
      </c>
      <c r="F26" s="4">
        <v>5</v>
      </c>
      <c r="G26" s="4">
        <v>3</v>
      </c>
      <c r="H26" s="4">
        <v>1</v>
      </c>
      <c r="I26" s="4">
        <v>5</v>
      </c>
      <c r="J26" s="4">
        <v>2</v>
      </c>
      <c r="K26" s="4">
        <v>1</v>
      </c>
      <c r="L26" s="4">
        <f t="shared" si="0"/>
        <v>25</v>
      </c>
      <c r="N26" s="4">
        <v>22</v>
      </c>
      <c r="O26" s="4">
        <v>8</v>
      </c>
      <c r="P26" s="4">
        <v>4.5</v>
      </c>
      <c r="Q26" s="4">
        <v>2</v>
      </c>
      <c r="R26" s="4">
        <v>8</v>
      </c>
      <c r="S26" s="4">
        <v>6</v>
      </c>
      <c r="T26" s="4">
        <v>2</v>
      </c>
      <c r="U26" s="4">
        <v>8</v>
      </c>
      <c r="V26" s="4">
        <v>4.5</v>
      </c>
      <c r="W26" s="4">
        <v>2</v>
      </c>
      <c r="X26" s="4">
        <f t="shared" si="1"/>
        <v>45</v>
      </c>
    </row>
    <row r="27" spans="2:24" x14ac:dyDescent="0.35">
      <c r="B27" s="4">
        <v>23</v>
      </c>
      <c r="C27" s="4">
        <v>3</v>
      </c>
      <c r="D27" s="4">
        <v>3</v>
      </c>
      <c r="E27" s="4">
        <v>3</v>
      </c>
      <c r="F27" s="4">
        <v>2</v>
      </c>
      <c r="G27" s="4">
        <v>3</v>
      </c>
      <c r="H27" s="4">
        <v>3</v>
      </c>
      <c r="I27" s="4">
        <v>1</v>
      </c>
      <c r="J27" s="4">
        <v>2</v>
      </c>
      <c r="K27" s="4">
        <v>3</v>
      </c>
      <c r="L27" s="4">
        <f t="shared" si="0"/>
        <v>23</v>
      </c>
      <c r="N27" s="4">
        <v>23</v>
      </c>
      <c r="O27" s="4">
        <v>6.5</v>
      </c>
      <c r="P27" s="4">
        <v>6.5</v>
      </c>
      <c r="Q27" s="4">
        <v>6.5</v>
      </c>
      <c r="R27" s="4">
        <v>2.5</v>
      </c>
      <c r="S27" s="4">
        <v>6.5</v>
      </c>
      <c r="T27" s="4">
        <v>6.5</v>
      </c>
      <c r="U27" s="4">
        <v>1</v>
      </c>
      <c r="V27" s="4">
        <v>2.5</v>
      </c>
      <c r="W27" s="4">
        <v>6.5</v>
      </c>
      <c r="X27" s="4">
        <f t="shared" si="1"/>
        <v>45</v>
      </c>
    </row>
    <row r="28" spans="2:24" x14ac:dyDescent="0.35">
      <c r="B28" s="4">
        <v>24</v>
      </c>
      <c r="C28" s="4">
        <v>4</v>
      </c>
      <c r="D28" s="4">
        <v>4</v>
      </c>
      <c r="E28" s="4">
        <v>2</v>
      </c>
      <c r="F28" s="4">
        <v>2</v>
      </c>
      <c r="G28" s="4">
        <v>5</v>
      </c>
      <c r="H28" s="4">
        <v>1</v>
      </c>
      <c r="I28" s="4">
        <v>2</v>
      </c>
      <c r="J28" s="4">
        <v>4</v>
      </c>
      <c r="K28" s="4">
        <v>1</v>
      </c>
      <c r="L28" s="4">
        <f t="shared" si="0"/>
        <v>25</v>
      </c>
      <c r="N28" s="4">
        <v>24</v>
      </c>
      <c r="O28" s="4">
        <v>7</v>
      </c>
      <c r="P28" s="4">
        <v>7</v>
      </c>
      <c r="Q28" s="4">
        <v>4</v>
      </c>
      <c r="R28" s="4">
        <v>4</v>
      </c>
      <c r="S28" s="4">
        <v>9</v>
      </c>
      <c r="T28" s="4">
        <v>1.5</v>
      </c>
      <c r="U28" s="4">
        <v>4</v>
      </c>
      <c r="V28" s="4">
        <v>7</v>
      </c>
      <c r="W28" s="4">
        <v>1.5</v>
      </c>
      <c r="X28" s="4">
        <f t="shared" si="1"/>
        <v>45</v>
      </c>
    </row>
    <row r="29" spans="2:24" x14ac:dyDescent="0.35">
      <c r="B29" s="4">
        <v>25</v>
      </c>
      <c r="C29" s="4">
        <v>2</v>
      </c>
      <c r="D29" s="4">
        <v>2</v>
      </c>
      <c r="E29" s="4">
        <v>2</v>
      </c>
      <c r="F29" s="4">
        <v>1</v>
      </c>
      <c r="G29" s="4">
        <v>3</v>
      </c>
      <c r="H29" s="4">
        <v>2</v>
      </c>
      <c r="I29" s="4">
        <v>3</v>
      </c>
      <c r="J29" s="4">
        <v>2</v>
      </c>
      <c r="K29" s="4">
        <v>2</v>
      </c>
      <c r="L29" s="4">
        <f t="shared" si="0"/>
        <v>19</v>
      </c>
      <c r="N29" s="4">
        <v>25</v>
      </c>
      <c r="O29" s="4">
        <v>4.5</v>
      </c>
      <c r="P29" s="4">
        <v>4.5</v>
      </c>
      <c r="Q29" s="4">
        <v>4.5</v>
      </c>
      <c r="R29" s="4">
        <v>1</v>
      </c>
      <c r="S29" s="4">
        <v>8.5</v>
      </c>
      <c r="T29" s="4">
        <v>4.5</v>
      </c>
      <c r="U29" s="4">
        <v>8.5</v>
      </c>
      <c r="V29" s="4">
        <v>4.5</v>
      </c>
      <c r="W29" s="4">
        <v>4.5</v>
      </c>
      <c r="X29" s="4">
        <f t="shared" si="1"/>
        <v>45</v>
      </c>
    </row>
    <row r="30" spans="2:24" x14ac:dyDescent="0.35">
      <c r="B30" s="4">
        <v>26</v>
      </c>
      <c r="C30" s="4">
        <v>4</v>
      </c>
      <c r="D30" s="4">
        <v>3</v>
      </c>
      <c r="E30" s="4">
        <v>3</v>
      </c>
      <c r="F30" s="4">
        <v>4</v>
      </c>
      <c r="G30" s="4">
        <v>2</v>
      </c>
      <c r="H30" s="4">
        <v>2</v>
      </c>
      <c r="I30" s="4">
        <v>4</v>
      </c>
      <c r="J30" s="4">
        <v>3</v>
      </c>
      <c r="K30" s="4">
        <v>2</v>
      </c>
      <c r="L30" s="4">
        <f t="shared" si="0"/>
        <v>27</v>
      </c>
      <c r="N30" s="4">
        <v>26</v>
      </c>
      <c r="O30" s="4">
        <v>8</v>
      </c>
      <c r="P30" s="4">
        <v>5</v>
      </c>
      <c r="Q30" s="4">
        <v>5</v>
      </c>
      <c r="R30" s="4">
        <v>8</v>
      </c>
      <c r="S30" s="4">
        <v>2</v>
      </c>
      <c r="T30" s="4">
        <v>2</v>
      </c>
      <c r="U30" s="4">
        <v>8</v>
      </c>
      <c r="V30" s="4">
        <v>5</v>
      </c>
      <c r="W30" s="4">
        <v>2</v>
      </c>
      <c r="X30" s="4">
        <f t="shared" si="1"/>
        <v>45</v>
      </c>
    </row>
    <row r="31" spans="2:24" x14ac:dyDescent="0.35">
      <c r="B31" s="4">
        <v>27</v>
      </c>
      <c r="C31" s="4">
        <v>4</v>
      </c>
      <c r="D31" s="4">
        <v>4</v>
      </c>
      <c r="E31" s="4">
        <v>2</v>
      </c>
      <c r="F31" s="4">
        <v>2</v>
      </c>
      <c r="G31" s="4">
        <v>2</v>
      </c>
      <c r="H31" s="4">
        <v>1</v>
      </c>
      <c r="I31" s="4">
        <v>2</v>
      </c>
      <c r="J31" s="4">
        <v>1</v>
      </c>
      <c r="K31" s="4">
        <v>1</v>
      </c>
      <c r="L31" s="4">
        <f t="shared" si="0"/>
        <v>19</v>
      </c>
      <c r="N31" s="4">
        <v>27</v>
      </c>
      <c r="O31" s="4">
        <v>8.5</v>
      </c>
      <c r="P31" s="4">
        <v>8.5</v>
      </c>
      <c r="Q31" s="4">
        <v>5.5</v>
      </c>
      <c r="R31" s="4">
        <v>5.5</v>
      </c>
      <c r="S31" s="4">
        <v>5.5</v>
      </c>
      <c r="T31" s="4">
        <v>2</v>
      </c>
      <c r="U31" s="4">
        <v>5.5</v>
      </c>
      <c r="V31" s="4">
        <v>2</v>
      </c>
      <c r="W31" s="4">
        <v>2</v>
      </c>
      <c r="X31" s="4">
        <f t="shared" si="1"/>
        <v>45</v>
      </c>
    </row>
    <row r="32" spans="2:24" x14ac:dyDescent="0.35">
      <c r="B32" s="4">
        <v>28</v>
      </c>
      <c r="C32" s="4">
        <v>4</v>
      </c>
      <c r="D32" s="4">
        <v>3</v>
      </c>
      <c r="E32" s="4">
        <v>2</v>
      </c>
      <c r="F32" s="4">
        <v>4</v>
      </c>
      <c r="G32" s="4">
        <v>2</v>
      </c>
      <c r="H32" s="4">
        <v>1</v>
      </c>
      <c r="I32" s="4">
        <v>5</v>
      </c>
      <c r="J32" s="4">
        <v>3</v>
      </c>
      <c r="K32" s="4">
        <v>1</v>
      </c>
      <c r="L32" s="4">
        <f t="shared" si="0"/>
        <v>25</v>
      </c>
      <c r="N32" s="4">
        <v>28</v>
      </c>
      <c r="O32" s="4">
        <v>7.5</v>
      </c>
      <c r="P32" s="4">
        <v>5.5</v>
      </c>
      <c r="Q32" s="4">
        <v>3.5</v>
      </c>
      <c r="R32" s="4">
        <v>7.5</v>
      </c>
      <c r="S32" s="4">
        <v>3.5</v>
      </c>
      <c r="T32" s="4">
        <v>1.5</v>
      </c>
      <c r="U32" s="4">
        <v>9</v>
      </c>
      <c r="V32" s="4">
        <v>5.5</v>
      </c>
      <c r="W32" s="4">
        <v>1.5</v>
      </c>
      <c r="X32" s="4">
        <f t="shared" si="1"/>
        <v>45</v>
      </c>
    </row>
    <row r="33" spans="2:24" x14ac:dyDescent="0.35">
      <c r="B33" s="4">
        <v>29</v>
      </c>
      <c r="C33" s="4">
        <v>2</v>
      </c>
      <c r="D33" s="4">
        <v>4</v>
      </c>
      <c r="E33" s="4">
        <v>5</v>
      </c>
      <c r="F33" s="4">
        <v>2</v>
      </c>
      <c r="G33" s="4">
        <v>5</v>
      </c>
      <c r="H33" s="4">
        <v>4</v>
      </c>
      <c r="I33" s="4">
        <v>2</v>
      </c>
      <c r="J33" s="4">
        <v>3</v>
      </c>
      <c r="K33" s="4">
        <v>5</v>
      </c>
      <c r="L33" s="4">
        <f t="shared" si="0"/>
        <v>32</v>
      </c>
      <c r="N33" s="4">
        <v>29</v>
      </c>
      <c r="O33" s="4">
        <v>2</v>
      </c>
      <c r="P33" s="4">
        <v>5.5</v>
      </c>
      <c r="Q33" s="4">
        <v>8</v>
      </c>
      <c r="R33" s="4">
        <v>2</v>
      </c>
      <c r="S33" s="4">
        <v>8</v>
      </c>
      <c r="T33" s="4">
        <v>5.5</v>
      </c>
      <c r="U33" s="4">
        <v>2</v>
      </c>
      <c r="V33" s="4">
        <v>4</v>
      </c>
      <c r="W33" s="4">
        <v>8</v>
      </c>
      <c r="X33" s="4">
        <f t="shared" si="1"/>
        <v>45</v>
      </c>
    </row>
    <row r="34" spans="2:24" x14ac:dyDescent="0.35">
      <c r="B34" s="4">
        <v>30</v>
      </c>
      <c r="C34" s="4">
        <v>4</v>
      </c>
      <c r="D34" s="4">
        <v>2</v>
      </c>
      <c r="E34" s="4">
        <v>2</v>
      </c>
      <c r="F34" s="4">
        <v>3</v>
      </c>
      <c r="G34" s="4">
        <v>4</v>
      </c>
      <c r="H34" s="4">
        <v>2</v>
      </c>
      <c r="I34" s="4">
        <v>4</v>
      </c>
      <c r="J34" s="4">
        <v>2</v>
      </c>
      <c r="K34" s="4">
        <v>2</v>
      </c>
      <c r="L34" s="4">
        <f t="shared" si="0"/>
        <v>25</v>
      </c>
      <c r="M34" s="2"/>
      <c r="N34" s="4">
        <v>30</v>
      </c>
      <c r="O34" s="4">
        <v>8</v>
      </c>
      <c r="P34" s="4">
        <v>3</v>
      </c>
      <c r="Q34" s="4">
        <v>3</v>
      </c>
      <c r="R34" s="4">
        <v>6</v>
      </c>
      <c r="S34" s="4">
        <v>8</v>
      </c>
      <c r="T34" s="4">
        <v>3</v>
      </c>
      <c r="U34" s="4">
        <v>8</v>
      </c>
      <c r="V34" s="4">
        <v>3</v>
      </c>
      <c r="W34" s="4">
        <v>3</v>
      </c>
      <c r="X34" s="4">
        <f t="shared" si="1"/>
        <v>45</v>
      </c>
    </row>
    <row r="35" spans="2:24" x14ac:dyDescent="0.35">
      <c r="B35" s="4" t="s">
        <v>13</v>
      </c>
      <c r="C35" s="6">
        <f>AVERAGE(C5:C34)</f>
        <v>3.3666666666666667</v>
      </c>
      <c r="D35" s="6">
        <f t="shared" ref="D35:K35" si="2">AVERAGE(D5:D34)</f>
        <v>3</v>
      </c>
      <c r="E35" s="6">
        <f t="shared" si="2"/>
        <v>2.3666666666666667</v>
      </c>
      <c r="F35" s="6">
        <f t="shared" si="2"/>
        <v>3.1333333333333333</v>
      </c>
      <c r="G35" s="6">
        <f t="shared" si="2"/>
        <v>3.4</v>
      </c>
      <c r="H35" s="6">
        <f t="shared" si="2"/>
        <v>2.2000000000000002</v>
      </c>
      <c r="I35" s="6">
        <f t="shared" si="2"/>
        <v>3.5666666666666669</v>
      </c>
      <c r="J35" s="6">
        <f t="shared" si="2"/>
        <v>2.9</v>
      </c>
      <c r="K35" s="6">
        <f t="shared" si="2"/>
        <v>2.4</v>
      </c>
      <c r="L35" s="11"/>
      <c r="N35" s="4" t="s">
        <v>12</v>
      </c>
      <c r="O35" s="14">
        <f>SUM(O5:O34)</f>
        <v>174</v>
      </c>
      <c r="P35" s="14">
        <f t="shared" ref="P35:W35" si="3">SUM(P5:P34)</f>
        <v>155</v>
      </c>
      <c r="Q35" s="14">
        <f t="shared" si="3"/>
        <v>112</v>
      </c>
      <c r="R35" s="14">
        <f t="shared" si="3"/>
        <v>160</v>
      </c>
      <c r="S35" s="14">
        <f t="shared" si="3"/>
        <v>182</v>
      </c>
      <c r="T35" s="14">
        <f t="shared" si="3"/>
        <v>102.5</v>
      </c>
      <c r="U35" s="14">
        <f t="shared" si="3"/>
        <v>193</v>
      </c>
      <c r="V35" s="14">
        <f t="shared" si="3"/>
        <v>152.5</v>
      </c>
      <c r="W35" s="14">
        <f t="shared" si="3"/>
        <v>119</v>
      </c>
      <c r="X35" s="11"/>
    </row>
    <row r="36" spans="2:24" x14ac:dyDescent="0.35">
      <c r="C36" s="30"/>
      <c r="D36" s="30"/>
      <c r="E36" s="30"/>
      <c r="F36" s="31"/>
      <c r="G36" s="30"/>
      <c r="H36" s="30"/>
      <c r="I36" s="30"/>
      <c r="J36" s="30"/>
      <c r="K36" s="30"/>
      <c r="N36" s="4" t="s">
        <v>13</v>
      </c>
      <c r="O36" s="6">
        <f>AVERAGE(O5:O34)</f>
        <v>5.8</v>
      </c>
      <c r="P36" s="6">
        <f t="shared" ref="P36:W36" si="4">AVERAGE(P5:P34)</f>
        <v>5.166666666666667</v>
      </c>
      <c r="Q36" s="6">
        <f t="shared" si="4"/>
        <v>3.7333333333333334</v>
      </c>
      <c r="R36" s="6">
        <f t="shared" si="4"/>
        <v>5.333333333333333</v>
      </c>
      <c r="S36" s="6">
        <f t="shared" si="4"/>
        <v>6.0666666666666664</v>
      </c>
      <c r="T36" s="6">
        <f t="shared" si="4"/>
        <v>3.4166666666666665</v>
      </c>
      <c r="U36" s="6">
        <f t="shared" si="4"/>
        <v>6.4333333333333336</v>
      </c>
      <c r="V36" s="6">
        <f t="shared" si="4"/>
        <v>5.083333333333333</v>
      </c>
      <c r="W36" s="6">
        <f t="shared" si="4"/>
        <v>3.9666666666666668</v>
      </c>
      <c r="X36" s="13"/>
    </row>
    <row r="37" spans="2:24" x14ac:dyDescent="0.35">
      <c r="O37" s="30"/>
      <c r="P37" s="30"/>
      <c r="Q37" s="30"/>
      <c r="R37" s="30"/>
      <c r="S37" s="30"/>
      <c r="T37" s="30"/>
      <c r="U37" s="30"/>
      <c r="V37" s="36"/>
      <c r="W37" s="11"/>
    </row>
    <row r="44" spans="2:24" ht="15.5" x14ac:dyDescent="0.35">
      <c r="B44" s="23" t="s">
        <v>30</v>
      </c>
      <c r="C44" s="24">
        <f>(12/((30*9)*(9+1))*SUMSQ(O35:W35)-3*(30)*(9+1))</f>
        <v>36.628888888888923</v>
      </c>
      <c r="G44" s="50" t="s">
        <v>40</v>
      </c>
      <c r="H44" s="50"/>
      <c r="I44" s="50"/>
      <c r="J44" s="50"/>
      <c r="K44" s="50"/>
      <c r="L44" s="8" t="s">
        <v>13</v>
      </c>
      <c r="M44" s="8" t="s">
        <v>49</v>
      </c>
      <c r="N44" s="8" t="s">
        <v>50</v>
      </c>
      <c r="Q44" s="17" t="s">
        <v>29</v>
      </c>
      <c r="R44" s="8" t="s">
        <v>13</v>
      </c>
      <c r="S44" s="8" t="s">
        <v>49</v>
      </c>
      <c r="T44" s="17" t="s">
        <v>51</v>
      </c>
    </row>
    <row r="45" spans="2:24" ht="15.5" x14ac:dyDescent="0.35">
      <c r="B45" s="23" t="s">
        <v>31</v>
      </c>
      <c r="C45" s="24">
        <f>_xlfn.CHISQ.INV.RT(0.05,8)</f>
        <v>15.507313055865453</v>
      </c>
      <c r="G45" s="48" t="s">
        <v>38</v>
      </c>
      <c r="H45" s="48"/>
      <c r="I45" s="48"/>
      <c r="J45" s="48"/>
      <c r="K45" s="48"/>
      <c r="L45" s="20">
        <f>C35</f>
        <v>3.3666666666666667</v>
      </c>
      <c r="M45" s="18">
        <f>O35</f>
        <v>174</v>
      </c>
      <c r="N45" s="17"/>
      <c r="Q45" s="17" t="s">
        <v>25</v>
      </c>
      <c r="R45" s="20">
        <f>H35</f>
        <v>2.2000000000000002</v>
      </c>
      <c r="S45" s="18">
        <f>T35</f>
        <v>102.5</v>
      </c>
      <c r="T45" s="8" t="s">
        <v>52</v>
      </c>
      <c r="U45" s="28">
        <f t="shared" ref="U45" si="5">S45+L$54</f>
        <v>137.39571965155613</v>
      </c>
    </row>
    <row r="46" spans="2:24" ht="15.5" x14ac:dyDescent="0.35">
      <c r="B46" s="23" t="s">
        <v>33</v>
      </c>
      <c r="C46" s="23" t="s">
        <v>32</v>
      </c>
      <c r="G46" s="48" t="s">
        <v>39</v>
      </c>
      <c r="H46" s="48"/>
      <c r="I46" s="48"/>
      <c r="J46" s="48"/>
      <c r="K46" s="48"/>
      <c r="L46" s="20">
        <f>D35</f>
        <v>3</v>
      </c>
      <c r="M46" s="18">
        <f>P35</f>
        <v>155</v>
      </c>
      <c r="N46" s="17"/>
      <c r="Q46" s="17" t="s">
        <v>22</v>
      </c>
      <c r="R46" s="20">
        <f>E35</f>
        <v>2.3666666666666667</v>
      </c>
      <c r="S46" s="18">
        <f>Q35</f>
        <v>112</v>
      </c>
      <c r="T46" s="8" t="s">
        <v>52</v>
      </c>
      <c r="U46" s="28"/>
    </row>
    <row r="47" spans="2:24" ht="15.5" x14ac:dyDescent="0.35">
      <c r="G47" s="48" t="s">
        <v>41</v>
      </c>
      <c r="H47" s="48"/>
      <c r="I47" s="48"/>
      <c r="J47" s="48"/>
      <c r="K47" s="48"/>
      <c r="L47" s="20">
        <f>E35</f>
        <v>2.3666666666666667</v>
      </c>
      <c r="M47" s="18">
        <f>Q35</f>
        <v>112</v>
      </c>
      <c r="N47" s="17"/>
      <c r="Q47" s="17" t="s">
        <v>28</v>
      </c>
      <c r="R47" s="20">
        <f>K35</f>
        <v>2.4</v>
      </c>
      <c r="S47" s="18">
        <f>W35</f>
        <v>119</v>
      </c>
      <c r="T47" s="8" t="s">
        <v>54</v>
      </c>
    </row>
    <row r="48" spans="2:24" ht="15.5" x14ac:dyDescent="0.35">
      <c r="G48" s="48" t="s">
        <v>42</v>
      </c>
      <c r="H48" s="48"/>
      <c r="I48" s="48"/>
      <c r="J48" s="48"/>
      <c r="K48" s="48"/>
      <c r="L48" s="20">
        <f>F35</f>
        <v>3.1333333333333333</v>
      </c>
      <c r="M48" s="18">
        <f>R35</f>
        <v>160</v>
      </c>
      <c r="N48" s="17"/>
      <c r="Q48" s="17" t="s">
        <v>27</v>
      </c>
      <c r="R48" s="20">
        <f>J35</f>
        <v>2.9</v>
      </c>
      <c r="S48" s="18">
        <f>V35</f>
        <v>152.5</v>
      </c>
      <c r="T48" s="8" t="s">
        <v>53</v>
      </c>
      <c r="U48" s="28">
        <f>S48+L54</f>
        <v>187.39571965155613</v>
      </c>
      <c r="V48" s="28">
        <f>S48-L54</f>
        <v>117.60428034844388</v>
      </c>
    </row>
    <row r="49" spans="7:22" ht="15.5" x14ac:dyDescent="0.35">
      <c r="G49" s="48" t="s">
        <v>43</v>
      </c>
      <c r="H49" s="48"/>
      <c r="I49" s="48"/>
      <c r="J49" s="48"/>
      <c r="K49" s="48"/>
      <c r="L49" s="20">
        <f>G35</f>
        <v>3.4</v>
      </c>
      <c r="M49" s="18">
        <f>S35</f>
        <v>182</v>
      </c>
      <c r="N49" s="17"/>
      <c r="Q49" s="17" t="s">
        <v>21</v>
      </c>
      <c r="R49" s="20">
        <f>D35</f>
        <v>3</v>
      </c>
      <c r="S49" s="18">
        <f>P35</f>
        <v>155</v>
      </c>
      <c r="T49" s="8" t="s">
        <v>53</v>
      </c>
    </row>
    <row r="50" spans="7:22" ht="15.5" x14ac:dyDescent="0.35">
      <c r="G50" s="48" t="s">
        <v>44</v>
      </c>
      <c r="H50" s="48"/>
      <c r="I50" s="48"/>
      <c r="J50" s="48"/>
      <c r="K50" s="48"/>
      <c r="L50" s="20">
        <f>H35</f>
        <v>2.2000000000000002</v>
      </c>
      <c r="M50" s="18">
        <f>T35</f>
        <v>102.5</v>
      </c>
      <c r="N50" s="17"/>
      <c r="Q50" s="17" t="s">
        <v>23</v>
      </c>
      <c r="R50" s="20">
        <f>F35</f>
        <v>3.1333333333333333</v>
      </c>
      <c r="S50" s="18">
        <f>R35</f>
        <v>160</v>
      </c>
      <c r="T50" s="8" t="s">
        <v>56</v>
      </c>
    </row>
    <row r="51" spans="7:22" ht="15.5" x14ac:dyDescent="0.35">
      <c r="G51" s="48" t="s">
        <v>45</v>
      </c>
      <c r="H51" s="48"/>
      <c r="I51" s="48"/>
      <c r="J51" s="48"/>
      <c r="K51" s="48"/>
      <c r="L51" s="20">
        <f>I35</f>
        <v>3.5666666666666669</v>
      </c>
      <c r="M51" s="18">
        <f>U35</f>
        <v>193</v>
      </c>
      <c r="N51" s="17"/>
      <c r="Q51" s="17" t="s">
        <v>20</v>
      </c>
      <c r="R51" s="20">
        <f>C35</f>
        <v>3.3666666666666667</v>
      </c>
      <c r="S51" s="18">
        <f>O35</f>
        <v>174</v>
      </c>
      <c r="T51" s="8" t="s">
        <v>56</v>
      </c>
    </row>
    <row r="52" spans="7:22" ht="15.5" x14ac:dyDescent="0.35">
      <c r="G52" s="48" t="s">
        <v>46</v>
      </c>
      <c r="H52" s="48"/>
      <c r="I52" s="48"/>
      <c r="J52" s="48"/>
      <c r="K52" s="48"/>
      <c r="L52" s="20">
        <f>J35</f>
        <v>2.9</v>
      </c>
      <c r="M52" s="18">
        <f>V35</f>
        <v>152.5</v>
      </c>
      <c r="N52" s="17"/>
      <c r="Q52" s="17" t="s">
        <v>24</v>
      </c>
      <c r="R52" s="20">
        <f>G35</f>
        <v>3.4</v>
      </c>
      <c r="S52" s="18">
        <f>S35</f>
        <v>182</v>
      </c>
      <c r="T52" s="8" t="s">
        <v>56</v>
      </c>
    </row>
    <row r="53" spans="7:22" ht="15.5" x14ac:dyDescent="0.35">
      <c r="G53" s="48" t="s">
        <v>47</v>
      </c>
      <c r="H53" s="48"/>
      <c r="I53" s="48"/>
      <c r="J53" s="48"/>
      <c r="K53" s="48"/>
      <c r="L53" s="20">
        <f>K35</f>
        <v>2.4</v>
      </c>
      <c r="M53" s="18">
        <f>W35</f>
        <v>119</v>
      </c>
      <c r="N53" s="17"/>
      <c r="Q53" s="17" t="s">
        <v>26</v>
      </c>
      <c r="R53" s="20">
        <f>I35</f>
        <v>3.5666666666666669</v>
      </c>
      <c r="S53" s="18">
        <f>U35</f>
        <v>193</v>
      </c>
      <c r="T53" s="8" t="s">
        <v>55</v>
      </c>
      <c r="U53" s="28">
        <f>S53+L54</f>
        <v>227.89571965155613</v>
      </c>
      <c r="V53" s="28">
        <f>S53-L54</f>
        <v>158.10428034844387</v>
      </c>
    </row>
    <row r="54" spans="7:22" ht="15.5" x14ac:dyDescent="0.35">
      <c r="G54" s="49" t="s">
        <v>36</v>
      </c>
      <c r="H54" s="49"/>
      <c r="I54" s="49"/>
      <c r="J54" s="49"/>
      <c r="K54" s="49"/>
      <c r="L54" s="33">
        <f>1.645*SQRT(30*9*(9+1)/6)</f>
        <v>34.895719651556121</v>
      </c>
      <c r="M54" s="19"/>
      <c r="N54" s="19"/>
    </row>
  </sheetData>
  <mergeCells count="11">
    <mergeCell ref="G49:K49"/>
    <mergeCell ref="G44:K44"/>
    <mergeCell ref="G45:K45"/>
    <mergeCell ref="G46:K46"/>
    <mergeCell ref="G47:K47"/>
    <mergeCell ref="G48:K48"/>
    <mergeCell ref="G50:K50"/>
    <mergeCell ref="G51:K51"/>
    <mergeCell ref="G52:K52"/>
    <mergeCell ref="G53:K53"/>
    <mergeCell ref="G54:K5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Orlep warna</vt:lpstr>
      <vt:lpstr>Orlep aroma</vt:lpstr>
      <vt:lpstr>Orlep rasa</vt:lpstr>
      <vt:lpstr>Orlep tekstur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irma kiranti</dc:creator>
  <cp:lastModifiedBy>irma kiranti</cp:lastModifiedBy>
  <dcterms:created xsi:type="dcterms:W3CDTF">2025-01-06T08:32:23Z</dcterms:created>
  <dcterms:modified xsi:type="dcterms:W3CDTF">2025-05-16T12:55:50Z</dcterms:modified>
</cp:coreProperties>
</file>